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922" documentId="13_ncr:1_{F6CB121F-512D-4AA6-A0C1-0FB36C537598}" xr6:coauthVersionLast="47" xr6:coauthVersionMax="47" xr10:uidLastSave="{E45FDC18-8FA8-4990-924F-142EE5B39C98}"/>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6" l="1"/>
  <c r="B7" i="6"/>
  <c r="L6" i="6"/>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G7" i="6"/>
  <c r="I7" i="6"/>
  <c r="J7" i="6"/>
  <c r="L7"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B15" i="1"/>
  <c r="B16" i="1"/>
  <c r="G2" i="1"/>
  <c r="I2" i="1"/>
  <c r="J2" i="1"/>
  <c r="L2" i="1"/>
  <c r="I3" i="1"/>
  <c r="I4" i="1"/>
  <c r="I5" i="1"/>
  <c r="I6" i="1"/>
  <c r="I7" i="1"/>
  <c r="I8" i="1"/>
  <c r="I9" i="1"/>
  <c r="I10" i="1"/>
  <c r="I11" i="1"/>
  <c r="I12" i="1"/>
  <c r="I13" i="1"/>
  <c r="I14" i="1"/>
  <c r="I15" i="1"/>
  <c r="I1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 r="G15" i="1"/>
  <c r="L15" i="1"/>
  <c r="G16" i="1"/>
  <c r="L16" i="1"/>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<sst xmlns="http://schemas.openxmlformats.org/spreadsheetml/2006/main" count="178583" uniqueCount="39074">
  <si>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</si>
  <si>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</si>
  <si>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</si>
  <si>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</si>
  <si>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</si>
  <si>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</si>
  <si>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</si>
  <si>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</si>
  <si>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</si>
  <si>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</si>
  <si>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</si>
  <si>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</si>
  <si>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</si>
  <si>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</si>
  <si>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</si>
  <si>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</si>
  <si>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</si>
  <si>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</si>
  <si>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</si>
  <si>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</si>
  <si>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</si>
  <si>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</si>
  <si>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</si>
  <si>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</si>
  <si>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</si>
  <si>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</si>
  <si>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</si>
  <si>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</si>
  <si>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</si>
  <si>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</si>
  <si>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</si>
  <si>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</si>
  <si>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</si>
  <si>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</si>
  <si>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</si>
  <si>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</si>
  <si>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</si>
  <si>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</si>
  <si>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</si>
  <si>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</si>
  <si>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</si>
  <si>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</si>
  <si>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</si>
  <si>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</si>
  <si>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</si>
  <si>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</si>
  <si>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</si>
  <si>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</si>
  <si>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</si>
  <si>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</si>
  <si>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</si>
  <si>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</si>
  <si>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</si>
  <si>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</si>
  <si>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</si>
  <si>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</si>
  <si>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</si>
  <si>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</si>
  <si>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</si>
  <si>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</si>
  <si>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</si>
  <si>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</si>
  <si>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</si>
  <si>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</si>
  <si>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</si>
  <si>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</si>
  <si>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</si>
  <si>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</si>
  <si>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</si>
  <si>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</si>
  <si>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</si>
  <si>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</si>
  <si>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</si>
  <si>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</si>
  <si>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</si>
  <si>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</si>
  <si>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</si>
  <si>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</si>
  <si>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</si>
  <si>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</si>
  <si>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</si>
  <si>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</si>
  <si>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</si>
  <si>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</si>
  <si>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</si>
  <si>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</si>
  <si>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</si>
  <si>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</si>
  <si>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</si>
  <si>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</si>
  <si>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</si>
  <si>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</si>
  <si>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</si>
  <si>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</si>
  <si>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</si>
  <si>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</si>
  <si>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</si>
  <si>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</si>
  <si>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</si>
  <si>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</si>
  <si>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</si>
  <si>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</si>
  <si>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</si>
  <si>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</si>
  <si>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</si>
  <si>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</si>
  <si>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</si>
  <si>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</si>
  <si>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</si>
  <si>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</si>
  <si>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</si>
  <si>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</si>
  <si>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</si>
  <si>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</si>
  <si>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</si>
  <si>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</si>
  <si>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</si>
  <si>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</si>
  <si>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</si>
  <si>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</si>
  <si>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</si>
  <si>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</si>
  <si>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</si>
  <si>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</si>
  <si>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</si>
  <si>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</si>
  <si>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</si>
  <si>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</si>
  <si>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</si>
  <si>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</si>
  <si>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</si>
  <si>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</si>
  <si>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</si>
  <si>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</si>
  <si>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</si>
  <si>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</si>
  <si>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</si>
  <si>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</si>
  <si>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</si>
  <si>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</si>
  <si>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</si>
  <si>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</si>
  <si>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</si>
  <si>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</si>
  <si>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</si>
  <si>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</si>
  <si>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</si>
  <si>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</si>
  <si>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</si>
  <si>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</si>
  <si>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</si>
  <si>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</si>
  <si>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</si>
  <si>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</si>
  <si>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</si>
  <si>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</si>
  <si>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</si>
  <si>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</si>
  <si>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</si>
  <si>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</si>
  <si>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</si>
  <si>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</si>
  <si>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</si>
  <si>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</si>
  <si>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</si>
  <si>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</si>
  <si>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</si>
  <si>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</si>
  <si>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</si>
  <si>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</si>
  <si>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</si>
  <si>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</si>
  <si>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</si>
  <si>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</si>
  <si>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</si>
  <si>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</si>
  <si>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</si>
  <si>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</si>
  <si>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</si>
  <si>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</si>
  <si>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</si>
  <si>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</si>
  <si>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</si>
  <si>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</si>
  <si>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</si>
  <si>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</si>
  <si>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</si>
  <si>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</si>
  <si>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</si>
  <si>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</si>
  <si>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</si>
  <si>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</si>
  <si>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</si>
  <si>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</si>
  <si>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</si>
  <si>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</si>
  <si>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</si>
  <si>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</si>
  <si>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</si>
  <si>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</si>
  <si>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</si>
  <si>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</si>
  <si>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</si>
  <si>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</si>
  <si>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</si>
  <si>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</si>
  <si>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</si>
  <si>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</si>
  <si>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</si>
  <si>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</si>
  <si>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</si>
  <si>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</si>
  <si>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</si>
  <si>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</si>
  <si>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</si>
  <si>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</si>
  <si>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</si>
  <si>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</si>
  <si>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</si>
  <si>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</si>
  <si>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</si>
  <si>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</si>
  <si>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</si>
  <si>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</si>
  <si>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</si>
  <si>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</si>
  <si>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</si>
  <si>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</si>
  <si>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</si>
  <si>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</si>
  <si>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</si>
  <si>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</si>
  <si>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</si>
  <si>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</si>
  <si>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</si>
  <si>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</si>
  <si>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</si>
  <si>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</si>
  <si>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</si>
  <si>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</si>
  <si>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</si>
  <si>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</si>
  <si>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</si>
  <si>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</si>
  <si>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</si>
  <si>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</si>
  <si>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</si>
  <si>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</si>
  <si>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</si>
  <si>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</si>
  <si>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</si>
  <si>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</si>
  <si>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</si>
  <si>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</si>
  <si>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</si>
  <si>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</si>
  <si>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</si>
  <si>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</si>
  <si>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</si>
  <si>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</si>
  <si>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</si>
  <si>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</si>
  <si>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</si>
  <si>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</si>
  <si>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</si>
  <si>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</si>
  <si>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</si>
  <si>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</si>
  <si>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</si>
  <si>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</si>
  <si>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</si>
  <si>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</si>
  <si>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</si>
  <si>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</si>
  <si>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</si>
  <si>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</si>
  <si>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</si>
  <si>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</si>
  <si>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</si>
  <si>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</si>
  <si>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</si>
  <si>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</si>
  <si>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</si>
  <si>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</si>
  <si>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</si>
  <si>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</si>
  <si>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</si>
  <si>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</si>
  <si>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</si>
  <si>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</si>
  <si>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</si>
  <si>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</si>
  <si>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</si>
  <si>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</si>
  <si>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</si>
  <si>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</si>
  <si>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</si>
  <si>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</si>
  <si>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</si>
  <si>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</si>
  <si>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</si>
  <si>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</si>
  <si>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</si>
  <si>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</si>
  <si>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</si>
  <si>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</si>
  <si>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</si>
  <si>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</si>
  <si>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</si>
  <si>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</si>
  <si>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</si>
  <si>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</si>
  <si>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</si>
  <si>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</si>
  <si>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</si>
  <si>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</si>
  <si>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</si>
  <si>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</si>
  <si>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</si>
  <si>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</si>
  <si>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</si>
  <si>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</si>
  <si>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</si>
  <si>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</si>
  <si>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</si>
  <si>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</si>
  <si>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</si>
  <si>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</si>
  <si>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</si>
  <si>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</si>
  <si>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</si>
  <si>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</si>
  <si>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</si>
  <si>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</si>
  <si>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</si>
  <si>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</si>
  <si>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</si>
  <si>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</si>
  <si>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</si>
  <si>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</si>
  <si>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</si>
  <si>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</si>
  <si>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</si>
  <si>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</si>
  <si>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</si>
  <si>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</si>
  <si>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</si>
  <si>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</si>
  <si>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</si>
  <si>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</si>
  <si>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</si>
  <si>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</si>
  <si>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</si>
  <si>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</si>
  <si>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</si>
  <si>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</si>
  <si>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</si>
  <si>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</si>
  <si>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</si>
  <si>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</si>
  <si>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</si>
  <si>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</si>
  <si>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</si>
  <si>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</si>
  <si>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</si>
  <si>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</si>
  <si>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</si>
  <si>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</si>
  <si>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</si>
  <si>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</si>
  <si>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</si>
  <si>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</si>
  <si>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</si>
  <si>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</si>
  <si>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</si>
  <si>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</si>
  <si>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</si>
  <si>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</si>
  <si>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</si>
  <si>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</si>
  <si>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</si>
  <si>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</si>
  <si>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</si>
  <si>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</si>
  <si>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</si>
  <si>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</si>
  <si>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</si>
  <si>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</si>
  <si>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</si>
  <si>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</si>
  <si>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</si>
  <si>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</si>
  <si>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</si>
  <si>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</si>
  <si>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</si>
  <si>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</si>
  <si>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</si>
  <si>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</si>
  <si>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</si>
  <si>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</si>
  <si>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</si>
  <si>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</si>
  <si>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</si>
  <si>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</si>
  <si>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</si>
  <si>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</si>
  <si>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</si>
  <si>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</si>
  <si>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</si>
  <si>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</si>
  <si>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</si>
  <si>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</si>
  <si>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</si>
  <si>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</si>
  <si>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</si>
  <si>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</si>
  <si>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</si>
  <si>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</si>
  <si>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</si>
  <si>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</si>
  <si>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</si>
  <si>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</si>
  <si>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</si>
  <si>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</si>
  <si>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</si>
  <si>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</si>
  <si>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</si>
  <si>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</si>
  <si>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</si>
  <si>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</si>
  <si>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</si>
  <si>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</si>
  <si>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</si>
  <si>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</si>
  <si>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</si>
  <si>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</si>
  <si>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</si>
  <si>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</si>
  <si>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</si>
  <si>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</si>
  <si>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</si>
  <si>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</si>
  <si>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</si>
  <si>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</si>
  <si>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</si>
  <si>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</si>
  <si>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</si>
  <si>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</si>
  <si>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</si>
  <si>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</si>
  <si>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</si>
  <si>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</si>
  <si>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</si>
  <si>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</si>
  <si>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</si>
  <si>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</si>
  <si>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</si>
  <si>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</si>
  <si>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</si>
  <si>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</si>
  <si>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</si>
  <si>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</si>
  <si>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</si>
  <si>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</si>
  <si>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</si>
  <si>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</si>
  <si>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</si>
  <si>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</si>
  <si>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</si>
  <si>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</si>
  <si>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</si>
  <si>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</si>
  <si>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</si>
  <si>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</si>
  <si>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</si>
  <si>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</si>
  <si>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</si>
  <si>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</si>
  <si>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</si>
  <si>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</si>
  <si>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</si>
  <si>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</si>
  <si>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</si>
  <si>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</si>
  <si>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</si>
  <si>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</si>
  <si>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</si>
  <si>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</si>
  <si>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</si>
  <si>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</si>
  <si>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</si>
  <si>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</si>
  <si>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</si>
  <si>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</si>
  <si>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</si>
  <si>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</si>
  <si>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</si>
  <si>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</si>
  <si>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</si>
  <si>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</si>
  <si>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</si>
  <si>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</si>
  <si>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</si>
  <si>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</si>
  <si>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</si>
  <si>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</si>
  <si>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</si>
  <si>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</si>
  <si>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</si>
  <si>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</si>
  <si>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</si>
  <si>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</si>
  <si>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</si>
  <si>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</si>
  <si>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</si>
  <si>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</si>
  <si>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</si>
  <si>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</si>
  <si>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</si>
  <si>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</si>
  <si>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</si>
  <si>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</si>
  <si>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</si>
  <si>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</si>
  <si>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</si>
  <si>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</si>
  <si>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</si>
  <si>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</si>
  <si>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</si>
  <si>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</si>
  <si>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</si>
  <si>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</si>
  <si>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</si>
  <si>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</si>
  <si>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</si>
  <si>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</si>
  <si>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</si>
  <si>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</si>
  <si>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</si>
  <si>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</si>
  <si>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</si>
  <si>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</si>
  <si>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</si>
  <si>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</si>
  <si>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</si>
  <si>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</si>
  <si>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</si>
  <si>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</si>
  <si>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</si>
  <si>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</si>
  <si>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</si>
  <si>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</si>
  <si>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</si>
  <si>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</si>
  <si>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</si>
  <si>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</si>
  <si>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</si>
  <si>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</si>
  <si>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</si>
  <si>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</si>
  <si>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</si>
  <si>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</si>
  <si>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</si>
  <si>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</si>
  <si>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</si>
  <si>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</si>
  <si>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</si>
  <si>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</si>
  <si>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</si>
  <si>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</si>
  <si>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</si>
  <si>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</si>
  <si>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</si>
  <si>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</si>
  <si>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</si>
  <si>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</si>
  <si>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</si>
  <si>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</si>
  <si>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</si>
  <si>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</si>
  <si>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</si>
  <si>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</si>
  <si>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</si>
  <si>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</si>
  <si>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</si>
  <si>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</si>
  <si>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</si>
  <si>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</si>
  <si>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</si>
  <si>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</si>
  <si>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</si>
  <si>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</si>
  <si>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</si>
  <si>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</si>
  <si>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</si>
  <si>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</si>
  <si>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</si>
  <si>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</si>
  <si>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</si>
  <si>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</si>
  <si>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</si>
  <si>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</si>
  <si>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</si>
  <si>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</si>
  <si>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</si>
  <si>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</si>
  <si>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</si>
  <si>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</si>
  <si>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</si>
  <si>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</si>
  <si>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</si>
  <si>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</si>
  <si>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</si>
  <si>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</si>
  <si>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</si>
  <si>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</si>
  <si>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</si>
  <si>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</si>
  <si>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</si>
  <si>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</si>
  <si>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</si>
  <si>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</si>
  <si>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</si>
  <si>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</si>
  <si>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</si>
  <si>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</si>
  <si>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</si>
  <si>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</si>
  <si>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</si>
  <si>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</si>
  <si>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</si>
  <si>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</si>
  <si>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</si>
  <si>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</si>
  <si>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</si>
  <si>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</si>
  <si>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</si>
  <si>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</si>
  <si>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</si>
  <si>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</si>
  <si>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</si>
  <si>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</si>
  <si>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</si>
  <si>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</si>
  <si>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</si>
  <si>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</si>
  <si>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</si>
  <si>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</si>
  <si>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</si>
  <si>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</si>
  <si>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</si>
  <si>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</si>
  <si>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</si>
  <si>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</si>
  <si>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</si>
  <si>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</si>
  <si>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</si>
  <si>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</si>
  <si>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</si>
  <si>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</si>
  <si>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</si>
  <si>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</si>
  <si>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</si>
  <si>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</si>
  <si>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</si>
  <si>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</si>
  <si>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</si>
  <si>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</si>
  <si>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</si>
  <si>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</si>
  <si>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</si>
  <si>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</si>
  <si>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</si>
  <si>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</si>
  <si>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</si>
  <si>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</si>
  <si>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</si>
  <si>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</si>
  <si>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</si>
  <si>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</si>
  <si>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</si>
  <si>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</si>
  <si>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</si>
  <si>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</si>
  <si>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</si>
  <si>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</si>
  <si>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</si>
  <si>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</si>
  <si>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</si>
  <si>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</si>
  <si>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</si>
  <si>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</si>
  <si>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</si>
  <si>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</si>
  <si>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</si>
  <si>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</si>
  <si>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</si>
  <si>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</si>
  <si>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</si>
  <si>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</si>
  <si>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</si>
  <si>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</si>
  <si>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</si>
  <si>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</si>
  <si>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</si>
  <si>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</si>
  <si>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</si>
  <si>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</si>
  <si>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</si>
  <si>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</si>
  <si>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</si>
  <si>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</si>
  <si>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</si>
  <si>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</si>
  <si>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</si>
  <si>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</si>
  <si>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</si>
  <si>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</si>
  <si>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</si>
  <si>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</si>
  <si>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</si>
  <si>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</si>
  <si>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</si>
  <si>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</si>
  <si>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</si>
  <si>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</si>
  <si>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</si>
  <si>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</si>
  <si>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</si>
  <si>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</si>
  <si>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</si>
  <si>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</si>
  <si>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</si>
  <si>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</si>
  <si>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</si>
  <si>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</si>
  <si>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</si>
  <si>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</si>
  <si>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</si>
  <si>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</si>
  <si>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</si>
  <si>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</si>
  <si>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</si>
  <si>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</si>
  <si>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</si>
  <si>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</si>
  <si>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</si>
  <si>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</si>
  <si>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</si>
  <si>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</si>
  <si>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</si>
  <si>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</si>
  <si>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</si>
  <si>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</si>
  <si>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</si>
  <si>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</si>
  <si>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</si>
  <si>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</si>
  <si>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</si>
  <si>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</si>
  <si>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</si>
  <si>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</si>
  <si>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</si>
  <si>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</si>
  <si>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</si>
  <si>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</si>
  <si>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</si>
  <si>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</si>
  <si>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</si>
  <si>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</si>
  <si>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</si>
  <si>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</si>
  <si>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</si>
  <si>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</si>
  <si>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</si>
  <si>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</si>
  <si>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</si>
  <si>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</si>
  <si>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</si>
  <si>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</si>
  <si>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</si>
  <si>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</si>
  <si>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</si>
  <si>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</si>
  <si>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</si>
  <si>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</si>
  <si>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</si>
  <si>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</si>
  <si>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</si>
  <si>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</si>
  <si>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</si>
  <si>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</si>
  <si>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</si>
  <si>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</si>
  <si>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</si>
  <si>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</si>
  <si>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</si>
  <si>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</si>
  <si>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</si>
  <si>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</si>
  <si>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</si>
  <si>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</si>
  <si>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</si>
  <si>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</si>
  <si>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</si>
  <si>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</si>
  <si>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</si>
  <si>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</si>
  <si>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</si>
  <si>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</si>
  <si>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</si>
  <si>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</si>
  <si>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</si>
  <si>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</si>
  <si>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</si>
  <si>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</si>
  <si>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</si>
  <si>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</si>
  <si>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</si>
  <si>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</si>
  <si>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</si>
  <si>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</si>
  <si>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</si>
  <si>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</si>
  <si>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</si>
  <si>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</si>
  <si>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</si>
  <si>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</si>
  <si>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</si>
  <si>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</si>
  <si>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</si>
  <si>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</si>
  <si>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</si>
  <si>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</si>
  <si>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</si>
  <si>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</si>
  <si>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</si>
  <si>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</si>
  <si>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</si>
  <si>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</si>
  <si>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</si>
  <si>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</si>
  <si>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</si>
  <si>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</si>
  <si>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</si>
  <si>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</si>
  <si>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</si>
  <si>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</si>
  <si>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</si>
  <si>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</si>
  <si>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</si>
  <si>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</si>
  <si>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</si>
  <si>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</si>
  <si>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</si>
  <si>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</si>
  <si>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</si>
  <si>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</si>
  <si>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</si>
  <si>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</si>
  <si>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</si>
  <si>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</si>
  <si>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</si>
  <si>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</si>
  <si>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</si>
  <si>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</si>
  <si>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</si>
  <si>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</si>
  <si>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</si>
  <si>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</si>
  <si>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</si>
  <si>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</si>
  <si>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</si>
  <si>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</si>
  <si>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</si>
  <si>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</si>
  <si>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</si>
  <si>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</si>
  <si>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</si>
  <si>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</si>
  <si>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</si>
  <si>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</si>
  <si>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</si>
  <si>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</si>
  <si>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</si>
  <si>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</si>
  <si>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</si>
  <si>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</si>
  <si>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</si>
  <si>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</si>
  <si>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</si>
  <si>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</si>
  <si>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</si>
  <si>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</si>
  <si>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</si>
  <si>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</si>
  <si>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</si>
  <si>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</si>
  <si>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</si>
  <si>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</si>
  <si>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</si>
  <si>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</si>
  <si>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</si>
  <si>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</si>
  <si>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</si>
  <si>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</si>
  <si>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</si>
  <si>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</si>
  <si>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</si>
  <si>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</si>
  <si>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</si>
  <si>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</si>
  <si>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</si>
  <si>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</si>
  <si>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</si>
  <si>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</si>
  <si>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</si>
  <si>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</si>
  <si>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</si>
  <si>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</si>
  <si>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</si>
  <si>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</si>
  <si>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</si>
  <si>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</si>
  <si>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</si>
  <si>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</si>
  <si>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</si>
  <si>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</si>
  <si>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</si>
  <si>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</si>
  <si>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</si>
  <si>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</si>
  <si>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</si>
  <si>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</si>
  <si>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</si>
  <si>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</si>
  <si>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</si>
  <si>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</si>
  <si>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</si>
  <si>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</si>
  <si>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</si>
  <si>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</si>
  <si>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</si>
  <si>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</si>
  <si>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</si>
  <si>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</si>
  <si>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</si>
  <si>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</si>
  <si>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</si>
  <si>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</si>
  <si>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</si>
  <si>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</si>
  <si>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</si>
  <si>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</si>
  <si>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</si>
  <si>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</si>
  <si>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</si>
  <si>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</si>
  <si>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</si>
  <si>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</si>
  <si>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</si>
  <si>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</si>
  <si>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</si>
  <si>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</si>
  <si>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</si>
  <si>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</si>
  <si>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</si>
  <si>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</si>
  <si>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</si>
  <si>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</si>
  <si>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</si>
  <si>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</si>
  <si>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</si>
  <si>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</si>
  <si>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</si>
  <si>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</si>
  <si>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</si>
  <si>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</si>
  <si>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</si>
  <si>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</si>
  <si>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</si>
  <si>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</si>
  <si>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</si>
  <si>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</si>
  <si>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</si>
  <si>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</si>
  <si>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</si>
  <si>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</si>
  <si>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</si>
  <si>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</si>
  <si>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</si>
  <si>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</si>
  <si>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</si>
  <si>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</si>
  <si>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</si>
  <si>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</si>
  <si>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</si>
  <si>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</si>
  <si>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</si>
  <si>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</si>
  <si>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</si>
  <si>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</si>
  <si>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</si>
  <si>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</si>
  <si>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</si>
  <si>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</si>
  <si>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</si>
  <si>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</si>
  <si>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</si>
  <si>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</si>
  <si>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</si>
  <si>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</si>
  <si>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</si>
  <si>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</si>
  <si>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</si>
  <si>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</si>
  <si>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</si>
  <si>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</si>
  <si>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</si>
  <si>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</si>
  <si>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</si>
  <si>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</si>
  <si>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</si>
  <si>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</si>
  <si>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</si>
  <si>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</si>
  <si>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</si>
  <si>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</si>
  <si>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</si>
  <si>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</si>
  <si>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</si>
  <si>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</si>
  <si>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</si>
  <si>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</si>
  <si>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</si>
  <si>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</si>
  <si>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</si>
  <si>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</si>
  <si>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</si>
  <si>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</si>
  <si>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</si>
  <si>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</si>
  <si>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</si>
  <si>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</si>
  <si>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</si>
  <si>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</si>
  <si>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</si>
  <si>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</si>
  <si>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</si>
  <si>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</si>
  <si>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</si>
  <si>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</si>
  <si>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</si>
  <si>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</si>
  <si>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</si>
  <si>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</si>
  <si>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</si>
  <si>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</si>
  <si>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</si>
  <si>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</si>
  <si>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</si>
  <si>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</si>
  <si>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</si>
  <si>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</si>
  <si>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</si>
  <si>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</si>
  <si>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</si>
  <si>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</si>
  <si>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</si>
  <si>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</si>
  <si>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</si>
  <si>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</si>
  <si>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</si>
  <si>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</si>
  <si>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</si>
  <si>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</si>
  <si>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</si>
  <si>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</si>
  <si>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</si>
  <si>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</si>
  <si>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</si>
  <si>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</si>
  <si>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</si>
  <si>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</si>
  <si>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</si>
  <si>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</si>
  <si>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</si>
  <si>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</si>
  <si>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</si>
  <si>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</si>
  <si>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</si>
  <si>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</si>
  <si>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</si>
  <si>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</si>
  <si>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</si>
  <si>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</si>
  <si>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</si>
  <si>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</si>
  <si>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</si>
  <si>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</si>
  <si>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</si>
  <si>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</si>
  <si>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</si>
  <si>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</si>
  <si>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</si>
  <si>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</si>
  <si>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</si>
  <si>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</si>
  <si>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</si>
  <si>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</si>
  <si>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</si>
  <si>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</si>
  <si>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</si>
  <si>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</si>
  <si>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</si>
  <si>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</si>
  <si>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</si>
  <si>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</si>
  <si>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</si>
  <si>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</si>
  <si>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</si>
  <si>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</si>
  <si>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</si>
  <si>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</si>
  <si>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</si>
  <si>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</si>
  <si>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</si>
  <si>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</si>
  <si>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</si>
  <si>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</si>
  <si>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</si>
  <si>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</si>
  <si>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</si>
  <si>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</si>
  <si>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</si>
  <si>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</si>
  <si>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</si>
  <si>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</si>
  <si>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</si>
  <si>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</si>
  <si>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</si>
  <si>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</si>
  <si>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</si>
  <si>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</si>
  <si>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</si>
  <si>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</si>
  <si>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</si>
  <si>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</si>
  <si>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</si>
  <si>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</si>
  <si>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</si>
  <si>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</si>
  <si>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</si>
  <si>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</si>
  <si>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</si>
  <si>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</si>
  <si>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</si>
  <si>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</si>
  <si>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</si>
  <si>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</si>
  <si>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</si>
  <si>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</si>
  <si>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</si>
  <si>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</si>
  <si>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</si>
  <si>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</si>
  <si>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</si>
  <si>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</si>
  <si>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</si>
  <si>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</si>
  <si>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</si>
  <si>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</si>
  <si>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</si>
  <si>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</si>
  <si>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</si>
  <si>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</si>
  <si>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</si>
  <si>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</si>
  <si>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</si>
  <si>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</si>
  <si>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</si>
  <si>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</si>
  <si>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</si>
  <si>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</si>
  <si>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</si>
  <si>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</si>
  <si>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</si>
  <si>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</si>
  <si>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</si>
  <si>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</si>
  <si>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</si>
  <si>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</si>
  <si>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</si>
  <si>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</si>
  <si>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</si>
  <si>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</si>
  <si>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</si>
  <si>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</si>
  <si>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</si>
  <si>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</si>
  <si>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</si>
  <si>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</si>
  <si>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</si>
  <si>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</si>
  <si>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</si>
  <si>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</si>
  <si>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</si>
  <si>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</si>
  <si>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</si>
  <si>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</si>
  <si>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</si>
  <si>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</si>
  <si>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</si>
  <si>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</si>
  <si>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</si>
  <si>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</si>
  <si>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</si>
  <si>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</si>
  <si>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</si>
  <si>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</si>
  <si>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</si>
  <si>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</si>
  <si>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</si>
  <si>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</si>
  <si>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</si>
  <si>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</si>
  <si>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</si>
  <si>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</si>
  <si>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</si>
  <si>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</si>
  <si>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</si>
  <si>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</si>
  <si>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</si>
  <si>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</si>
  <si>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</si>
  <si>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</si>
  <si>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</si>
  <si>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</si>
  <si>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</si>
  <si>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</si>
  <si>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</si>
  <si>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</si>
  <si>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</si>
  <si>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</si>
  <si>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</si>
  <si>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</si>
  <si>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</si>
  <si>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</si>
  <si>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</si>
  <si>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</si>
  <si>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</si>
  <si>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</si>
  <si>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</si>
  <si>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</si>
  <si>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</si>
  <si>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</si>
  <si>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</si>
  <si>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</si>
  <si>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</si>
  <si>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</si>
  <si>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</si>
  <si>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</si>
  <si>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</si>
  <si>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</si>
  <si>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</si>
  <si>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</si>
  <si>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</si>
  <si>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</si>
  <si>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</si>
  <si>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</si>
  <si>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</si>
  <si>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</si>
  <si>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</si>
  <si>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</si>
  <si>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</si>
  <si>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</si>
  <si>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</si>
  <si>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</si>
  <si>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</si>
  <si>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</si>
  <si>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</si>
  <si>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</si>
  <si>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</si>
  <si>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</si>
  <si>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</si>
  <si>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</si>
  <si>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</si>
  <si>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</si>
  <si>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</si>
  <si>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</si>
  <si>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</si>
  <si>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</si>
  <si>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</si>
  <si>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</si>
  <si>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</si>
  <si>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</si>
  <si>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</si>
  <si>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</si>
  <si>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</si>
  <si>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</si>
  <si>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</si>
  <si>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</si>
  <si>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</si>
  <si>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</si>
  <si>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</si>
  <si>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</si>
  <si>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</si>
  <si>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</si>
  <si>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</si>
  <si>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</si>
  <si>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</si>
  <si>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</si>
  <si>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</si>
  <si>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</si>
  <si>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</si>
  <si>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</si>
  <si>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</si>
  <si>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</si>
  <si>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</si>
  <si>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</si>
  <si>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</si>
  <si>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</si>
  <si>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</si>
  <si>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</si>
  <si>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</si>
  <si>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</si>
  <si>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</si>
  <si>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</si>
  <si>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</si>
  <si>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</si>
  <si>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</si>
  <si>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</si>
  <si>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</si>
  <si>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</si>
  <si>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</si>
  <si>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</si>
  <si>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</si>
  <si>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</si>
  <si>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</si>
  <si>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</si>
  <si>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</si>
  <si>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</si>
  <si>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</si>
  <si>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</si>
  <si>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</si>
  <si>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</si>
  <si>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</si>
  <si>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</si>
  <si>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</si>
  <si>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</si>
  <si>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</si>
  <si>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</si>
  <si>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</si>
  <si>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</si>
  <si>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</si>
  <si>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</si>
  <si>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</si>
  <si>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</si>
  <si>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</si>
  <si>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</si>
  <si>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</si>
  <si>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</si>
  <si>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</si>
  <si>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</si>
  <si>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</si>
  <si>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</si>
  <si>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</si>
  <si>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</si>
  <si>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</si>
  <si>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</si>
  <si>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</si>
  <si>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</si>
  <si>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</si>
  <si>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</si>
  <si>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</si>
  <si>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</si>
  <si>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</si>
  <si>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</si>
  <si>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</si>
  <si>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</si>
  <si>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</si>
  <si>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</si>
  <si>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</si>
  <si>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</si>
  <si>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</si>
  <si>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</si>
  <si>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</si>
  <si>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</si>
  <si>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</si>
  <si>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</si>
  <si>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</si>
  <si>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</si>
  <si>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</si>
  <si>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</si>
  <si>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</si>
  <si>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</si>
  <si>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</si>
  <si>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</si>
  <si>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</si>
  <si>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</si>
  <si>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</si>
  <si>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</si>
  <si>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</si>
  <si>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</si>
  <si>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</si>
  <si>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</si>
  <si>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</si>
  <si>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</si>
  <si>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</si>
  <si>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</si>
  <si>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</si>
  <si>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</si>
  <si>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</si>
  <si>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</si>
  <si>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</si>
  <si>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</si>
  <si>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</si>
  <si>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</si>
  <si>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</si>
  <si>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</si>
  <si>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</si>
  <si>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</si>
  <si>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</si>
  <si>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</si>
  <si>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</si>
  <si>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</si>
  <si>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</si>
  <si>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</si>
  <si>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</si>
  <si>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</si>
  <si>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</si>
  <si>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</si>
  <si>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</si>
  <si>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</si>
  <si>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</si>
  <si>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</si>
  <si>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</si>
  <si>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</si>
  <si>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</si>
  <si>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</si>
  <si>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</si>
  <si>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</si>
  <si>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</si>
  <si>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</si>
  <si>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</si>
  <si>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</si>
  <si>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</si>
  <si>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</si>
  <si>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</si>
  <si>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</si>
  <si>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</si>
  <si>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</si>
  <si>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</si>
  <si>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</si>
  <si>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</si>
  <si>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</si>
  <si>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</si>
  <si>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</si>
  <si>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</si>
  <si>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</si>
  <si>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</si>
  <si>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</si>
  <si>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</si>
  <si>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</si>
  <si>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</si>
  <si>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</si>
  <si>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</si>
  <si>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</si>
  <si>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</si>
  <si>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</si>
  <si>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</si>
  <si>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</si>
  <si>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</si>
  <si>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</si>
  <si>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</si>
  <si>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</si>
  <si>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</si>
  <si>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</si>
  <si>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</si>
  <si>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</si>
  <si>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</si>
  <si>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</si>
  <si>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</si>
  <si>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</si>
  <si>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</si>
  <si>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</si>
  <si>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</si>
  <si>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</si>
  <si>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</si>
  <si>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</si>
  <si>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</si>
  <si>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</si>
  <si>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</si>
  <si>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</si>
  <si>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</si>
  <si>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</si>
  <si>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</si>
  <si>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</si>
  <si>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</si>
  <si>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</si>
  <si>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</si>
  <si>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</si>
  <si>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</si>
  <si>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</si>
  <si>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</si>
  <si>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</si>
  <si>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</si>
  <si>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</si>
  <si>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</si>
  <si>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</si>
  <si>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</si>
  <si>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</si>
  <si>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</si>
  <si>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</si>
  <si>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</si>
  <si>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</si>
  <si>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</si>
  <si>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</si>
  <si>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</si>
  <si>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</si>
  <si>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</si>
  <si>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</si>
  <si>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</si>
  <si>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</si>
  <si>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</si>
  <si>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</si>
  <si>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</si>
  <si>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</si>
  <si>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</si>
  <si>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</si>
  <si>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</si>
  <si>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</si>
  <si>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</si>
  <si>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</si>
  <si>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</si>
  <si>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</si>
  <si>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</si>
  <si>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</si>
  <si>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</si>
  <si>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</si>
  <si>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</si>
  <si>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</si>
  <si>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</si>
  <si>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</si>
  <si>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</si>
  <si>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</si>
  <si>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</si>
  <si>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</si>
  <si>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</si>
  <si>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</si>
  <si>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</si>
  <si>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</si>
  <si>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</si>
  <si>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</si>
  <si>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</si>
  <si>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</si>
  <si>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</si>
  <si>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</si>
  <si>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</si>
  <si>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</si>
  <si>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</si>
  <si>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</si>
  <si>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</si>
  <si>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</si>
  <si>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</si>
  <si>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</si>
  <si>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</si>
  <si>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</si>
  <si>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</si>
  <si>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</si>
  <si>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</si>
  <si>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</si>
  <si>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</si>
  <si>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</si>
  <si>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</si>
  <si>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</si>
  <si>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</si>
  <si>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</si>
  <si>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</si>
  <si>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</si>
  <si>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</si>
  <si>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</si>
  <si>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</si>
  <si>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</si>
  <si>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</si>
  <si>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</si>
  <si>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</si>
  <si>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</si>
  <si>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</si>
  <si>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</si>
  <si>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</si>
  <si>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</si>
  <si>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</si>
  <si>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</si>
  <si>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</si>
  <si>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</si>
  <si>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</si>
  <si>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</si>
  <si>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</si>
  <si>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</si>
  <si>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</si>
  <si>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</si>
  <si>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</si>
  <si>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</si>
  <si>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</si>
  <si>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</si>
  <si>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</si>
  <si>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</si>
  <si>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</si>
  <si>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</si>
  <si>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</si>
  <si>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</si>
  <si>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</si>
  <si>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</si>
  <si>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</si>
  <si>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</si>
  <si>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</si>
  <si>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</si>
  <si>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</si>
  <si>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</si>
  <si>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</si>
  <si>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</si>
  <si>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</si>
  <si>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</si>
  <si>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</si>
  <si>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</si>
  <si>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</si>
  <si>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</si>
  <si>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</si>
  <si>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</si>
  <si>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</si>
  <si>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</si>
  <si>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</si>
  <si>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</si>
  <si>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</si>
  <si>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</si>
  <si>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</si>
  <si>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</si>
  <si>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</si>
  <si>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</si>
  <si>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</si>
  <si>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</si>
  <si>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</si>
  <si>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</si>
  <si>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</si>
  <si>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</si>
  <si>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</si>
  <si>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</si>
  <si>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</si>
  <si>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</si>
  <si>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</si>
  <si>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</si>
  <si>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</si>
  <si>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</si>
  <si>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</si>
  <si>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</si>
  <si>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</si>
  <si>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</si>
  <si>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</si>
  <si>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</si>
  <si>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</si>
  <si>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</si>
  <si>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</si>
  <si>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</si>
  <si>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</si>
  <si>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</si>
  <si>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</si>
  <si>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</si>
  <si>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</si>
  <si>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</si>
  <si>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</si>
  <si>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</si>
  <si>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</si>
  <si>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</si>
  <si>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</si>
  <si>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</si>
  <si>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</si>
  <si>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</si>
  <si>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</si>
  <si>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</si>
  <si>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</si>
  <si>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</si>
  <si>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</si>
  <si>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</si>
  <si>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</si>
  <si>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</si>
  <si>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</si>
  <si>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</si>
  <si>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</si>
  <si>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</si>
  <si>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</si>
  <si>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</si>
  <si>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</si>
  <si>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</si>
  <si>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</si>
  <si>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</si>
  <si>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</si>
  <si>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</si>
  <si>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</si>
  <si>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</si>
  <si>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</si>
  <si>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</si>
  <si>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</si>
  <si>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</si>
  <si>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</si>
  <si>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</si>
  <si>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</si>
  <si>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</si>
  <si>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</si>
  <si>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</si>
  <si>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</si>
  <si>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</si>
  <si>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</si>
  <si>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</si>
  <si>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</si>
  <si>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</si>
  <si>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</si>
  <si>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</si>
  <si>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</si>
  <si>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</si>
  <si>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</si>
  <si>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</si>
  <si>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</si>
  <si>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</si>
  <si>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</si>
  <si>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</si>
  <si>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</si>
  <si>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</si>
  <si>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</si>
  <si>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</si>
  <si>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</si>
  <si>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</si>
  <si>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</si>
  <si>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</si>
  <si>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</si>
  <si>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</si>
  <si>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</si>
  <si>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</si>
  <si>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</si>
  <si>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</si>
  <si>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</si>
  <si>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</si>
  <si>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</si>
  <si>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</si>
  <si>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</si>
  <si>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</si>
  <si>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</si>
  <si>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</si>
  <si>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</si>
  <si>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</si>
  <si>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</si>
  <si>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</si>
  <si>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</si>
  <si>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</si>
  <si>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</si>
  <si>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</si>
  <si>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</si>
  <si>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</si>
  <si>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</si>
  <si>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</si>
  <si>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</si>
  <si>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</si>
  <si>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</si>
  <si>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</si>
  <si>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</si>
  <si>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</si>
  <si>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</si>
  <si>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</si>
  <si>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</si>
  <si>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</si>
  <si>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</si>
  <si>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</si>
  <si>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</si>
  <si>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</si>
  <si>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</si>
  <si>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</si>
  <si>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</si>
  <si>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</si>
  <si>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</si>
  <si>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</si>
  <si>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</si>
  <si>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</si>
  <si>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</si>
  <si>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</si>
  <si>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</si>
  <si>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</si>
  <si>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</si>
  <si>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</si>
  <si>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</si>
  <si>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</si>
  <si>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</si>
  <si>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</si>
  <si>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</si>
  <si>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</si>
  <si>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</si>
  <si>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</si>
  <si>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</si>
  <si>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</si>
  <si>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</si>
  <si>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</si>
  <si>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</si>
  <si>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</si>
  <si>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</si>
  <si>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</si>
  <si>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</si>
  <si>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</si>
  <si>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</si>
  <si>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</si>
  <si>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</si>
  <si>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</si>
  <si>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</si>
  <si>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</si>
  <si>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</si>
  <si>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</si>
  <si>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</si>
  <si>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</si>
  <si>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</si>
  <si>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</si>
  <si>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</si>
  <si>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</si>
  <si>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</si>
  <si>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</si>
  <si>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</si>
  <si>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</si>
  <si>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</si>
  <si>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</si>
  <si>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</si>
  <si>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</si>
  <si>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</si>
  <si>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</si>
  <si>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</si>
  <si>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</si>
  <si>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</si>
  <si>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</si>
  <si>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</si>
  <si>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</si>
  <si>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</si>
  <si>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</si>
  <si>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</si>
  <si>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</si>
  <si>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</si>
  <si>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</si>
  <si>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</si>
  <si>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</si>
  <si>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</si>
  <si>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</si>
  <si>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</si>
  <si>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</si>
  <si>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</si>
  <si>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</si>
  <si>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</si>
  <si>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</si>
  <si>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</si>
  <si>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</si>
  <si>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</si>
  <si>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</si>
  <si>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</si>
  <si>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</si>
  <si>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</si>
  <si>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</si>
  <si>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</si>
  <si>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</si>
  <si>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</si>
  <si>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</si>
  <si>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</si>
  <si>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</si>
  <si>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</si>
  <si>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</si>
  <si>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</si>
  <si>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</si>
  <si>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</si>
  <si>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</si>
  <si>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</si>
  <si>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</si>
  <si>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</si>
  <si>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</si>
  <si>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</si>
  <si>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</si>
  <si>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</si>
  <si>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</si>
  <si>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</si>
  <si>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</si>
  <si>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</si>
  <si>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</si>
  <si>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</si>
  <si>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</si>
  <si>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</si>
  <si>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</si>
  <si>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</si>
  <si>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</si>
  <si>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</si>
  <si>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</si>
  <si>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</si>
  <si>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</si>
  <si>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</si>
  <si>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</si>
  <si>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</si>
  <si>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</si>
  <si>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</si>
  <si>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</si>
  <si>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</si>
  <si>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</si>
  <si>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</si>
  <si>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</si>
  <si>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</si>
  <si>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</si>
  <si>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</si>
  <si>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</si>
  <si>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</si>
  <si>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</si>
  <si>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</si>
  <si>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</si>
  <si>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</si>
  <si>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</si>
  <si>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</si>
  <si>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</si>
  <si>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</si>
  <si>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</si>
  <si>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</si>
  <si>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</si>
  <si>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</si>
  <si>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</si>
  <si>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</si>
  <si>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</si>
  <si>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</si>
  <si>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</si>
  <si>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</si>
  <si>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</si>
  <si>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</si>
  <si>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</si>
  <si>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</si>
  <si>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</si>
  <si>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</si>
  <si>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</si>
  <si>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</si>
  <si>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</si>
  <si>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</si>
  <si>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</si>
  <si>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</si>
  <si>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</si>
  <si>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</si>
  <si>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</si>
  <si>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</si>
  <si>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</si>
  <si>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</si>
  <si>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</si>
  <si>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</si>
  <si>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</si>
  <si>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</si>
  <si>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</si>
  <si>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</si>
  <si>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</si>
  <si>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</si>
  <si>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</si>
  <si>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</si>
  <si>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</si>
  <si>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</si>
  <si>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</si>
  <si>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</si>
  <si>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</si>
  <si>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</si>
  <si>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</si>
  <si>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</si>
  <si>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</si>
  <si>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</si>
  <si>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</si>
  <si>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</si>
  <si>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</si>
  <si>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</si>
  <si>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</si>
  <si>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</si>
  <si>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</si>
  <si>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</si>
  <si>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</si>
  <si>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</si>
  <si>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</si>
  <si>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</si>
  <si>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</si>
  <si>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</si>
  <si>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</si>
  <si>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</si>
  <si>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</si>
  <si>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</si>
  <si>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</si>
  <si>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</si>
  <si>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</si>
  <si>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</si>
  <si>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</si>
  <si>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</si>
  <si>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</si>
  <si>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</si>
  <si>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</si>
  <si>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</si>
  <si>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</si>
  <si>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</si>
  <si>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</si>
  <si>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</si>
  <si>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</si>
  <si>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</si>
  <si>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</si>
  <si>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</si>
  <si>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</si>
  <si>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</si>
  <si>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</si>
  <si>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</si>
  <si>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</si>
  <si>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</si>
  <si>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</si>
  <si>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</si>
  <si>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</si>
  <si>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</si>
  <si>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</si>
  <si>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</si>
  <si>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</si>
  <si>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</si>
  <si>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</si>
  <si>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</si>
  <si>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</si>
  <si>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</si>
  <si>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</si>
  <si>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</si>
  <si>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</si>
  <si>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</si>
  <si>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</si>
  <si>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</si>
  <si>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</si>
  <si>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</si>
  <si>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</si>
  <si>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</si>
  <si>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</si>
  <si>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</si>
  <si>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</si>
  <si>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</si>
  <si>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</si>
  <si>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</si>
  <si>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</si>
  <si>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</si>
  <si>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</si>
  <si>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</si>
  <si>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</si>
  <si>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</si>
  <si>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</si>
  <si>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</si>
  <si>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</si>
  <si>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</si>
  <si>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</si>
  <si>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</si>
  <si>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</si>
  <si>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</si>
  <si>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</si>
  <si>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</si>
  <si>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</si>
  <si>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</si>
  <si>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</si>
  <si>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</si>
  <si>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</si>
  <si>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</si>
  <si>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</si>
  <si>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</si>
  <si>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</si>
  <si>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</si>
  <si>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</si>
  <si>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</si>
  <si>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</si>
  <si>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</si>
  <si>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</si>
  <si>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</si>
  <si>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</si>
  <si>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</si>
  <si>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</si>
  <si>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</si>
  <si>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</si>
  <si>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</si>
  <si>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</si>
  <si>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</si>
  <si>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</si>
  <si>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</si>
  <si>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</si>
  <si>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</si>
  <si>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</si>
  <si>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</si>
  <si>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</si>
  <si>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</si>
  <si>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</si>
  <si>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</si>
  <si>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</si>
  <si>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</si>
  <si>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</si>
  <si>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</si>
  <si>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</si>
  <si>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</si>
  <si>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</si>
  <si>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</si>
  <si>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</si>
  <si>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</si>
  <si>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</si>
  <si>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</si>
  <si>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</si>
  <si>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</si>
  <si>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</si>
  <si>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</si>
  <si>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</si>
  <si>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</si>
  <si>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</si>
  <si>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</si>
  <si>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</si>
  <si>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</si>
  <si>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</si>
  <si>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</si>
  <si>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</si>
  <si>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</si>
  <si>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</si>
  <si>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</si>
  <si>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</si>
  <si>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</si>
  <si>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</si>
  <si>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</si>
  <si>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</si>
  <si>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</si>
  <si>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</si>
  <si>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</si>
  <si>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</si>
  <si>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</si>
  <si>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</si>
  <si>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</si>
  <si>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</si>
  <si>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</si>
  <si>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</si>
  <si>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</si>
  <si>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</si>
  <si>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</si>
  <si>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</si>
  <si>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</si>
  <si>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</si>
  <si>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</si>
  <si>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</si>
  <si>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</si>
  <si>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</si>
  <si>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</si>
  <si>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</si>
  <si>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</si>
  <si>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</si>
  <si>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</si>
  <si>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</si>
  <si>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</si>
  <si>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</si>
  <si>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</si>
  <si>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</si>
  <si>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</si>
  <si>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</si>
  <si>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</si>
  <si>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</si>
  <si>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</si>
  <si>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</si>
  <si>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</si>
  <si>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</si>
  <si>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</si>
  <si>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</si>
  <si>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</si>
  <si>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</si>
  <si>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</si>
  <si>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</si>
  <si>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</si>
  <si>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</si>
  <si>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</si>
  <si>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</si>
  <si>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</si>
  <si>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</si>
  <si>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</si>
  <si>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</si>
  <si>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</si>
  <si>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</si>
  <si>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</si>
  <si>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</si>
  <si>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</si>
  <si>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</si>
  <si>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</si>
  <si>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</si>
  <si>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</si>
  <si>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</si>
  <si>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</si>
  <si>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</si>
  <si>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</si>
  <si>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</si>
  <si>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</si>
  <si>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</si>
  <si>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</si>
  <si>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</si>
  <si>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</si>
  <si>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</si>
  <si>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</si>
  <si>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</si>
  <si>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</si>
  <si>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</si>
  <si>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</si>
  <si>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</si>
  <si>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</si>
  <si>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</si>
  <si>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</si>
  <si>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</si>
  <si>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</si>
  <si>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</si>
  <si>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</si>
  <si>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</si>
  <si>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</si>
  <si>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</si>
  <si>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</si>
  <si>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</si>
  <si>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</si>
  <si>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</si>
  <si>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</si>
  <si>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</si>
  <si>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</si>
  <si>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</si>
  <si>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</si>
  <si>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</si>
  <si>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</si>
  <si>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</si>
  <si>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</si>
  <si>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</si>
  <si>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</si>
  <si>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</si>
  <si>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</si>
  <si>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</si>
  <si>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</si>
  <si>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</si>
  <si>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</si>
  <si>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</si>
  <si>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</si>
  <si>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</si>
  <si>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</si>
  <si>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</si>
  <si>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</si>
  <si>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</si>
  <si>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</si>
  <si>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</si>
  <si>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</si>
  <si>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</si>
  <si>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</si>
  <si>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</si>
  <si>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</si>
  <si>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</si>
  <si>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</si>
  <si>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</si>
  <si>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</si>
  <si>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</si>
  <si>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</si>
  <si>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</si>
  <si>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</si>
  <si>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</si>
  <si>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</si>
  <si>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</si>
  <si>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</si>
  <si>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</si>
  <si>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</si>
  <si>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</si>
  <si>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</si>
  <si>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</si>
  <si>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</si>
  <si>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</si>
  <si>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</si>
  <si>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</si>
  <si>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</si>
  <si>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</si>
  <si>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</si>
  <si>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</si>
  <si>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</si>
  <si>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</si>
  <si>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</si>
  <si>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</si>
  <si>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</si>
  <si>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</si>
  <si>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</si>
  <si>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</si>
  <si>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</si>
  <si>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</si>
  <si>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</si>
  <si>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</si>
  <si>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</si>
  <si>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</si>
  <si>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</si>
  <si>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</si>
  <si>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</si>
  <si>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</si>
  <si>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</si>
  <si>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</si>
  <si>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</si>
  <si>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</si>
  <si>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</si>
  <si>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</si>
  <si>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</si>
  <si>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</si>
  <si>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</si>
  <si>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</si>
  <si>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</si>
  <si>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</si>
  <si>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</si>
  <si>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</si>
  <si>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</si>
  <si>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</si>
  <si>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</si>
  <si>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</si>
  <si>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</si>
  <si>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</si>
  <si>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</si>
  <si>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</si>
  <si>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</si>
  <si>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</si>
  <si>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</si>
  <si>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</si>
  <si>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</si>
  <si>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</si>
  <si>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</si>
  <si>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</si>
  <si>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</si>
  <si>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</si>
  <si>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</si>
  <si>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</si>
  <si>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</si>
  <si>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</si>
  <si>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</si>
  <si>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</si>
  <si>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</si>
  <si>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</si>
  <si>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</si>
  <si>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</si>
  <si>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</si>
  <si>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</si>
  <si>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</si>
  <si>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</si>
  <si>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</si>
  <si>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</si>
  <si>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</si>
  <si>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</si>
  <si>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</si>
  <si>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</si>
  <si>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</si>
  <si>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</si>
  <si>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</si>
  <si>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</si>
  <si>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</si>
  <si>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</si>
  <si>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</si>
  <si>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</si>
  <si>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</si>
  <si>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</si>
  <si>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</si>
  <si>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</si>
  <si>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</si>
  <si>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</si>
  <si>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</si>
  <si>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</si>
  <si>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</si>
  <si>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</si>
  <si>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</si>
  <si>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</si>
  <si>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</si>
  <si>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</si>
  <si>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</si>
  <si>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</si>
  <si>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</si>
  <si>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</si>
  <si>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</si>
  <si>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</si>
  <si>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</si>
  <si>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</si>
  <si>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</si>
  <si>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</si>
  <si>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</si>
  <si>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</si>
  <si>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</si>
  <si>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</si>
  <si>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</si>
  <si>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</si>
  <si>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</si>
  <si>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</si>
  <si>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</si>
  <si>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</si>
  <si>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</si>
  <si>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</si>
  <si>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</si>
  <si>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</si>
  <si>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</si>
  <si>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</si>
  <si>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</si>
  <si>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</si>
  <si>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</si>
  <si>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</si>
  <si>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</si>
  <si>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</si>
  <si>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</si>
  <si>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</si>
  <si>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</si>
  <si>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</si>
  <si>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</si>
  <si>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</si>
  <si>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</si>
  <si>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</si>
  <si>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</si>
  <si>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</si>
  <si>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</si>
  <si>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</si>
  <si>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</si>
  <si>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</si>
  <si>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</si>
  <si>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</si>
  <si>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</si>
  <si>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</si>
  <si>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</si>
  <si>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</si>
  <si>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</si>
  <si>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</si>
  <si>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</si>
  <si>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</si>
  <si>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</si>
  <si>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</si>
  <si>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</si>
  <si>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</si>
  <si>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</si>
  <si>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</si>
  <si>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</si>
  <si>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</si>
  <si>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</si>
  <si>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</si>
  <si>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</si>
  <si>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</si>
  <si>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</si>
  <si>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</si>
  <si>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</si>
  <si>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</si>
  <si>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</si>
  <si>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</si>
  <si>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</si>
  <si>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</si>
  <si>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</si>
  <si>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</si>
  <si>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</si>
  <si>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</si>
  <si>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</si>
  <si>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</si>
  <si>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</si>
  <si>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</si>
  <si>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</si>
  <si>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</si>
  <si>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</si>
  <si>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</si>
  <si>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</si>
  <si>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</si>
  <si>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</si>
  <si>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</si>
  <si>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</si>
  <si>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</si>
  <si>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</si>
  <si>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</si>
  <si>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</si>
  <si>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</si>
  <si>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</si>
  <si>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</si>
  <si>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</si>
  <si>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</si>
  <si>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</si>
  <si>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</si>
  <si>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</si>
  <si>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</si>
  <si>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</si>
  <si>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</si>
  <si>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</si>
  <si>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</si>
  <si>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</si>
  <si>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</si>
  <si>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</si>
  <si>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</si>
  <si>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</si>
  <si>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</si>
  <si>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</si>
  <si>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</si>
  <si>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</si>
  <si>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</si>
  <si>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</si>
  <si>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</si>
  <si>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</si>
  <si>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</si>
  <si>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</si>
  <si>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</si>
  <si>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</si>
  <si>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</si>
  <si>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</si>
  <si>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</si>
  <si>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</si>
  <si>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</si>
  <si>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</si>
  <si>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</si>
  <si>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</si>
  <si>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</si>
  <si>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</si>
  <si>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</si>
  <si>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</si>
  <si>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</si>
  <si>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</si>
  <si>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</si>
  <si>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</si>
  <si>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</si>
  <si>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</si>
  <si>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</si>
  <si>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</si>
  <si>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</si>
  <si>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</si>
  <si>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</si>
  <si>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</si>
  <si>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</si>
  <si>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</si>
  <si>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</si>
  <si>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</si>
  <si>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</si>
  <si>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</si>
  <si>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</si>
  <si>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</si>
  <si>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</si>
  <si>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</si>
  <si>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</si>
  <si>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</si>
  <si>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</si>
  <si>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</si>
  <si>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</si>
  <si>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</si>
  <si>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</si>
  <si>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</si>
  <si>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</si>
  <si>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</si>
  <si>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</si>
  <si>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</si>
  <si>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</si>
  <si>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</si>
  <si>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</si>
  <si>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</si>
  <si>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</si>
  <si>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</si>
  <si>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</si>
  <si>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</si>
  <si>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</si>
  <si>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</si>
  <si>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</si>
  <si>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</si>
  <si>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</si>
  <si>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</si>
  <si>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</si>
  <si>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</si>
  <si>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</si>
  <si>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</si>
  <si>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</si>
  <si>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</si>
  <si>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</si>
  <si>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</si>
  <si>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</si>
  <si>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</si>
  <si>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</si>
  <si>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</si>
  <si>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</si>
  <si>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</si>
  <si>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</si>
  <si>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</si>
  <si>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</si>
  <si>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</si>
  <si>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</si>
  <si>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</si>
  <si>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</si>
  <si>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</si>
  <si>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</si>
  <si>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</si>
  <si>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</si>
  <si>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</si>
  <si>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</si>
  <si>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</si>
  <si>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</si>
  <si>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</si>
  <si>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</si>
  <si>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</si>
  <si>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</si>
  <si>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</si>
  <si>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</si>
  <si>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</si>
  <si>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</si>
  <si>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</si>
  <si>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</si>
  <si>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</si>
  <si>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</si>
  <si>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</si>
  <si>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</si>
  <si>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</si>
  <si>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</si>
  <si>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</si>
  <si>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</si>
  <si>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</si>
  <si>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</si>
  <si>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</si>
  <si>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</si>
  <si>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</si>
  <si>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</si>
  <si>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</si>
  <si>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</si>
  <si>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</si>
  <si>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</si>
  <si>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</si>
  <si>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</si>
  <si>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</si>
  <si>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</si>
  <si>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</si>
  <si>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</si>
  <si>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</si>
  <si>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</si>
  <si>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</si>
  <si>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</si>
  <si>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</si>
  <si>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</si>
  <si>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</si>
  <si>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</si>
  <si>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</si>
  <si>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</si>
  <si>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</si>
  <si>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</si>
  <si>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</si>
  <si>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</si>
  <si>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</si>
  <si>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</si>
  <si>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</si>
  <si>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</si>
  <si>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</si>
  <si>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</si>
  <si>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</si>
  <si>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</si>
  <si>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</si>
  <si>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</si>
  <si>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</si>
  <si>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</si>
  <si>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</si>
  <si>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</si>
  <si>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</si>
  <si>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</si>
  <si>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</si>
  <si>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</si>
  <si>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</si>
  <si>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</si>
  <si>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</si>
  <si>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</si>
  <si>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</si>
  <si>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</si>
  <si>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</si>
  <si>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</si>
  <si>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</si>
  <si>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</si>
  <si>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</si>
  <si>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</si>
  <si>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</si>
  <si>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</si>
  <si>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</si>
  <si>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</si>
  <si>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</si>
  <si>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</si>
  <si>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</si>
  <si>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</si>
  <si>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</si>
  <si>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</si>
  <si>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</si>
  <si>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</si>
  <si>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</si>
  <si>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</si>
  <si>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</si>
  <si>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</si>
  <si>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</si>
  <si>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</si>
  <si>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</si>
  <si>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</si>
  <si>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</si>
  <si>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</si>
  <si>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</si>
  <si>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</si>
  <si>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</si>
  <si>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</si>
  <si>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</si>
  <si>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</si>
  <si>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</si>
  <si>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</si>
  <si>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</si>
  <si>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</si>
  <si>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</si>
  <si>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</si>
  <si>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</si>
  <si>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</si>
  <si>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</si>
  <si>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</si>
  <si>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</si>
  <si>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</si>
  <si>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</si>
  <si>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</si>
  <si>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</si>
  <si>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</si>
  <si>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</si>
  <si>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</si>
  <si>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</si>
  <si>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</si>
  <si>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</si>
  <si>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</si>
  <si>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</si>
  <si>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</si>
  <si>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</si>
  <si>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</si>
  <si>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</si>
  <si>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</si>
  <si>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</si>
  <si>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</si>
  <si>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</si>
  <si>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</si>
  <si>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</si>
  <si>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</si>
  <si>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</si>
  <si>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</si>
  <si>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</si>
  <si>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</si>
  <si>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</si>
  <si>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</si>
  <si>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</si>
  <si>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</si>
  <si>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</si>
  <si>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</si>
  <si>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</si>
  <si>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</si>
  <si>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</si>
  <si>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</si>
  <si>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</si>
  <si>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</si>
  <si>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</si>
  <si>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</si>
  <si>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</si>
  <si>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</si>
  <si>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</si>
  <si>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</si>
  <si>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</si>
  <si>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</si>
  <si>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</si>
  <si>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</si>
  <si>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</si>
  <si>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</si>
  <si>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</si>
  <si>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</si>
  <si>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</si>
  <si>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</si>
  <si>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</si>
  <si>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</si>
  <si>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</si>
  <si>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</si>
  <si>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</si>
  <si>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</si>
  <si>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</si>
  <si>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</si>
  <si>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</si>
  <si>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</si>
  <si>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</si>
  <si>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</si>
  <si>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</si>
  <si>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</si>
  <si>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</si>
  <si>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</si>
  <si>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</si>
  <si>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</si>
  <si>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</si>
  <si>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</si>
  <si>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</si>
  <si>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</si>
  <si>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</si>
  <si>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</si>
  <si>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</si>
  <si>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</si>
  <si>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</si>
  <si>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</si>
  <si>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</si>
  <si>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</si>
  <si>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</si>
  <si>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</si>
  <si>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</si>
  <si>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</si>
  <si>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</si>
  <si>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</si>
  <si>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</si>
  <si>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</si>
  <si>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</si>
  <si>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</si>
  <si>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</si>
  <si>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</si>
  <si>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</si>
  <si>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</si>
  <si>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</si>
  <si>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</si>
  <si>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</si>
  <si>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</si>
  <si>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</si>
  <si>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</si>
  <si>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</si>
  <si>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</si>
  <si>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</si>
  <si>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</si>
  <si>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</si>
  <si>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</si>
  <si>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</si>
  <si>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</si>
  <si>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</si>
  <si>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</si>
  <si>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</si>
  <si>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</si>
  <si>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</si>
  <si>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</si>
  <si>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</si>
  <si>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</si>
  <si>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</si>
  <si>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</si>
  <si>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</si>
  <si>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</si>
  <si>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</si>
  <si>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</si>
  <si>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</si>
  <si>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</si>
  <si>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</si>
  <si>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</si>
  <si>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</si>
  <si>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</si>
  <si>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</si>
  <si>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</si>
  <si>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</si>
  <si>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</si>
  <si>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</si>
  <si>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</si>
  <si>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</si>
  <si>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</si>
  <si>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</si>
  <si>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</si>
  <si>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</si>
  <si>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</si>
  <si>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</si>
  <si>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</si>
  <si>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</si>
  <si>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</si>
  <si>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</si>
  <si>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</si>
  <si>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</si>
  <si>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</si>
  <si>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</si>
  <si>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</si>
  <si>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</si>
  <si>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</si>
  <si>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</si>
  <si>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</si>
  <si>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</si>
  <si>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</si>
  <si>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</si>
  <si>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</si>
  <si>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</si>
  <si>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</si>
  <si>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</si>
  <si>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</si>
  <si>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</si>
  <si>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</si>
  <si>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</si>
  <si>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</si>
  <si>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</si>
  <si>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</si>
  <si>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</si>
  <si>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</si>
  <si>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</si>
  <si>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</si>
  <si>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</si>
  <si>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</si>
  <si>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</si>
  <si>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</si>
  <si>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</si>
  <si>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</si>
  <si>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</si>
  <si>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</si>
  <si>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</si>
  <si>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</si>
  <si>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</si>
  <si>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</si>
  <si>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</si>
  <si>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</si>
  <si>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</si>
  <si>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</si>
  <si>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</si>
  <si>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</si>
  <si>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</si>
  <si>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</si>
  <si>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</si>
  <si>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</si>
  <si>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</si>
  <si>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</si>
  <si>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</si>
  <si>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</si>
  <si>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</si>
  <si>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</si>
  <si>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</si>
  <si>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</si>
  <si>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</si>
  <si>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</si>
  <si>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</si>
  <si>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</si>
  <si>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</si>
  <si>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</si>
  <si>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</si>
  <si>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</si>
  <si>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</si>
  <si>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</si>
  <si>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</si>
  <si>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</si>
  <si>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</si>
  <si>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</si>
  <si>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</si>
  <si>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</si>
  <si>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</si>
  <si>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</si>
  <si>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</si>
  <si>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</si>
  <si>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</si>
  <si>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</si>
  <si>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</si>
  <si>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</si>
  <si>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</si>
  <si>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</si>
  <si>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</si>
  <si>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</si>
  <si>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</si>
  <si>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</si>
  <si>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</si>
  <si>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</si>
  <si>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</si>
  <si>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</si>
  <si>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</si>
  <si>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</si>
  <si>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</si>
  <si>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</si>
  <si>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</si>
  <si>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</si>
  <si>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</si>
  <si>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</si>
  <si>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</si>
  <si>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</si>
  <si>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</si>
  <si>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</si>
  <si>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</si>
  <si>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</si>
  <si>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</si>
  <si>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</si>
  <si>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</si>
  <si>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</si>
  <si>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</si>
  <si>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</si>
  <si>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</si>
  <si>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</si>
  <si>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</si>
  <si>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</si>
  <si>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</si>
  <si>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</si>
  <si>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</si>
  <si>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</si>
  <si>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</si>
  <si>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</si>
  <si>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</si>
  <si>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</si>
  <si>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</si>
  <si>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</si>
  <si>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</si>
  <si>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</si>
  <si>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</si>
  <si>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</si>
  <si>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</si>
  <si>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</si>
  <si>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</si>
  <si>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</si>
  <si>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</si>
  <si>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</si>
  <si>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</si>
  <si>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</si>
  <si>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</si>
  <si>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</si>
  <si>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</si>
  <si>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</si>
  <si>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</si>
  <si>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</si>
  <si>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</si>
  <si>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</si>
  <si>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</si>
  <si>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</si>
  <si>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</si>
  <si>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</si>
  <si>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</si>
  <si>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</si>
  <si>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</si>
  <si>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</si>
  <si>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</si>
  <si>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</si>
  <si>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</si>
  <si>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</si>
  <si>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</si>
  <si>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</si>
  <si>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</si>
  <si>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</si>
  <si>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</si>
  <si>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</si>
  <si>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</si>
  <si>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</si>
  <si>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</si>
  <si>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</si>
  <si>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</si>
  <si>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</si>
  <si>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</si>
  <si>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</si>
  <si>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</si>
  <si>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</si>
  <si>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</si>
  <si>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</si>
  <si>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</si>
  <si>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</si>
  <si>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</si>
  <si>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</si>
  <si>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</si>
  <si>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</si>
  <si>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</si>
  <si>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</si>
  <si>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</si>
  <si>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</si>
  <si>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</si>
  <si>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</si>
  <si>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</si>
  <si>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</si>
  <si>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</si>
  <si>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</si>
  <si>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</si>
  <si>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</si>
  <si>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</si>
  <si>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</si>
  <si>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</si>
  <si>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</si>
  <si>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</si>
  <si>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</si>
  <si>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</si>
  <si>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</si>
  <si>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</si>
  <si>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</si>
  <si>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</si>
  <si>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</si>
  <si>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</si>
  <si>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</si>
  <si>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</si>
  <si>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</si>
  <si>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</si>
  <si>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</si>
  <si>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</si>
  <si>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</si>
  <si>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</si>
  <si>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</si>
  <si>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</si>
  <si>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</si>
  <si>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</si>
  <si>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</si>
  <si>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</si>
  <si>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</si>
  <si>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</si>
  <si>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</si>
  <si>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</si>
  <si>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</si>
  <si>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</si>
  <si>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</si>
  <si>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</si>
  <si>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</si>
  <si>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</si>
  <si>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</si>
  <si>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</si>
  <si>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</si>
  <si>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</si>
  <si>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</si>
  <si>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</si>
  <si>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</si>
  <si>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</si>
  <si>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</si>
  <si>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</si>
  <si>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</si>
  <si>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</si>
  <si>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</si>
  <si>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</si>
  <si>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</si>
  <si>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</si>
  <si>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</si>
  <si>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</si>
  <si>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</si>
  <si>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</si>
  <si>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</si>
  <si>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</si>
  <si>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</si>
  <si>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</si>
  <si>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</si>
  <si>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</si>
  <si>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</si>
  <si>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</si>
  <si>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</si>
  <si>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</si>
  <si>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</si>
  <si>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</si>
  <si>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</si>
  <si>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</si>
  <si>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</si>
  <si>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</si>
  <si>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</si>
  <si>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</si>
  <si>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</si>
  <si>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</si>
  <si>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</si>
  <si>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</si>
  <si>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</si>
  <si>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</si>
  <si>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</si>
  <si>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</si>
  <si>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</si>
  <si>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</si>
  <si>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</si>
  <si>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</si>
  <si>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</si>
  <si>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</si>
  <si>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</si>
  <si>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</si>
  <si>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</si>
  <si>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</si>
  <si>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</si>
  <si>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</si>
  <si>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</si>
  <si>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</si>
  <si>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</si>
  <si>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</si>
  <si>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</si>
  <si>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</si>
  <si>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</si>
  <si>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</si>
  <si>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</si>
  <si>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</si>
  <si>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</si>
  <si>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</si>
  <si>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</si>
  <si>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</si>
  <si>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</si>
  <si>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</si>
  <si>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</si>
  <si>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</si>
  <si>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</si>
  <si>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</si>
  <si>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</si>
  <si>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</si>
  <si>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</si>
  <si>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</si>
  <si>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</si>
  <si>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</si>
  <si>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</si>
  <si>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</si>
  <si>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</si>
  <si>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</si>
  <si>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</si>
  <si>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</si>
  <si>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</si>
  <si>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</si>
  <si>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</si>
  <si>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</si>
  <si>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</si>
  <si>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</si>
  <si>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</si>
  <si>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</si>
  <si>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</si>
  <si>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</si>
  <si>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</si>
  <si>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</si>
  <si>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</si>
  <si>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</si>
  <si>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</si>
  <si>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</si>
  <si>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</si>
  <si>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</si>
  <si>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</si>
  <si>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</si>
  <si>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</si>
  <si>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</si>
  <si>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</si>
  <si>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</si>
  <si>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</si>
  <si>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</si>
  <si>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</si>
  <si>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</si>
  <si>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</si>
  <si>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</si>
  <si>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</si>
  <si>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</si>
  <si>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</si>
  <si>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</si>
  <si>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</si>
  <si>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</si>
  <si>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</si>
  <si>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</si>
  <si>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</si>
  <si>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</si>
  <si>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</si>
  <si>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</si>
  <si>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</si>
  <si>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</si>
  <si>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</si>
  <si>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</si>
  <si>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</si>
  <si>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</si>
  <si>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</si>
  <si>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</si>
  <si>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</si>
  <si>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</si>
  <si>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</si>
  <si>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</si>
  <si>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</si>
  <si>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</si>
  <si>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</si>
  <si>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</si>
  <si>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</si>
  <si>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</si>
  <si>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</si>
  <si>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</si>
  <si>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</si>
  <si>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</si>
  <si>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</si>
  <si>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</si>
  <si>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</si>
  <si>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</si>
  <si>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</si>
  <si>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</si>
  <si>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</si>
  <si>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</si>
  <si>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</si>
  <si>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</si>
  <si>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</si>
  <si>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</si>
  <si>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</si>
  <si>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</si>
  <si>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</si>
  <si>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</si>
  <si>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</si>
  <si>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</si>
  <si>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</si>
  <si>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</si>
  <si>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</si>
  <si>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</si>
  <si>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</si>
  <si>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</si>
  <si>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</si>
  <si>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</si>
  <si>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</si>
  <si>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</si>
  <si>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</si>
  <si>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</si>
  <si>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</si>
  <si>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</si>
  <si>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</si>
  <si>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</si>
  <si>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</si>
  <si>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</si>
  <si>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</si>
  <si>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</si>
  <si>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</si>
  <si>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</si>
  <si>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</si>
  <si>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</si>
  <si>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</si>
  <si>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</si>
  <si>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</si>
  <si>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</si>
  <si>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</si>
  <si>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</si>
  <si>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</si>
  <si>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</si>
  <si>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</si>
  <si>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</si>
  <si>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</si>
  <si>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</si>
  <si>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</si>
  <si>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</si>
  <si>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</si>
  <si>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</si>
  <si>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</si>
  <si>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</si>
  <si>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</si>
  <si>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</si>
  <si>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</si>
  <si>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</si>
  <si>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</si>
  <si>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</si>
  <si>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</si>
  <si>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</si>
  <si>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</si>
  <si>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</si>
  <si>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</si>
  <si>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</si>
  <si>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</si>
  <si>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</si>
  <si>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</si>
  <si>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</si>
  <si>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</si>
  <si>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</si>
  <si>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</si>
  <si>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</si>
  <si>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</si>
  <si>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</si>
  <si>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</si>
  <si>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</si>
  <si>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</si>
  <si>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</si>
  <si>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</si>
  <si>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</si>
  <si>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</si>
  <si>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</si>
  <si>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</si>
  <si>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</si>
  <si>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</si>
  <si>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</si>
  <si>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</si>
  <si>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</si>
  <si>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</si>
  <si>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</si>
  <si>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</si>
  <si>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</si>
  <si>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</si>
  <si>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</si>
  <si>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</si>
  <si>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</si>
  <si>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</si>
  <si>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</si>
  <si>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</si>
  <si>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</si>
  <si>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</si>
  <si>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</si>
  <si>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</si>
  <si>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</si>
  <si>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</si>
  <si>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</si>
  <si>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</si>
  <si>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</si>
  <si>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</si>
  <si>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</si>
  <si>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</si>
  <si>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</si>
  <si>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</si>
  <si>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</si>
  <si>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</si>
  <si>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</si>
  <si>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</si>
  <si>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</si>
  <si>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</si>
  <si>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</si>
  <si>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</si>
  <si>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</si>
  <si>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</si>
  <si>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</si>
  <si>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</si>
  <si>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</si>
  <si>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</si>
  <si>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</si>
  <si>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</si>
  <si>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</si>
  <si>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</si>
  <si>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</si>
  <si>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</si>
  <si>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</si>
  <si>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</si>
  <si>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</si>
  <si>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</si>
  <si>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</si>
  <si>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</si>
  <si>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</si>
  <si>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</si>
  <si>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</si>
  <si>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</si>
  <si>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</si>
  <si>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</si>
  <si>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</si>
  <si>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</si>
  <si>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</si>
  <si>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</si>
  <si>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</si>
  <si>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</si>
  <si>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</si>
  <si>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</si>
  <si>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</si>
  <si>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</si>
  <si>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</si>
  <si>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</si>
  <si>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</si>
  <si>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</si>
  <si>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</si>
  <si>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</si>
  <si>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</si>
  <si>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</si>
  <si>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</si>
  <si>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</si>
  <si>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</si>
  <si>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</si>
  <si>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</si>
  <si>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</si>
  <si>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</si>
  <si>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</si>
  <si>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</si>
  <si>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</si>
  <si>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</si>
  <si>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</si>
  <si>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</si>
  <si>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</si>
  <si>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</si>
  <si>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</si>
  <si>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</si>
  <si>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</si>
  <si>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</si>
  <si>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</si>
  <si>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</si>
  <si>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</si>
  <si>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</si>
  <si>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</si>
  <si>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</si>
  <si>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</si>
  <si>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</si>
  <si>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</si>
  <si>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</si>
  <si>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</si>
  <si>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</si>
  <si>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</si>
  <si>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</si>
  <si>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</si>
  <si>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</si>
  <si>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</si>
  <si>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</si>
  <si>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</si>
  <si>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</si>
  <si>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</si>
  <si>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</si>
  <si>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</si>
  <si>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</si>
  <si>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</si>
  <si>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</si>
  <si>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</si>
  <si>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</si>
  <si>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</si>
  <si>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</si>
  <si>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</si>
  <si>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</si>
  <si>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</si>
  <si>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</si>
  <si>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</si>
  <si>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</si>
  <si>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</si>
  <si>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</si>
  <si>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</si>
  <si>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</si>
  <si>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</si>
  <si>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</si>
  <si>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</si>
  <si>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</si>
  <si>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</si>
  <si>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</si>
  <si>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</si>
  <si>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</si>
  <si>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</si>
  <si>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</si>
  <si>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</si>
  <si>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</si>
  <si>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</si>
  <si>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</si>
  <si>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</si>
  <si>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</si>
  <si>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</si>
  <si>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</si>
  <si>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</si>
  <si>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</si>
  <si>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</si>
  <si>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</si>
  <si>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</si>
  <si>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</si>
  <si>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</si>
  <si>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</si>
  <si>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</si>
  <si>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</si>
  <si>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</si>
  <si>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</si>
  <si>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</si>
  <si>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</si>
  <si>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</si>
  <si>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</si>
  <si>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</si>
  <si>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</si>
  <si>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</si>
  <si>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</si>
  <si>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</si>
  <si>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</si>
  <si>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</si>
  <si>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</si>
  <si>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</si>
  <si>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</si>
  <si>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</si>
  <si>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</si>
  <si>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</si>
  <si>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</si>
  <si>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</si>
  <si>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</si>
  <si>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</si>
  <si>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</si>
  <si>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</si>
  <si>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</si>
  <si>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</si>
  <si>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</si>
  <si>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</si>
  <si>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</si>
  <si>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</si>
  <si>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</si>
  <si>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</si>
  <si>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</si>
  <si>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</si>
  <si>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</si>
  <si>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</si>
  <si>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</si>
  <si>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</si>
  <si>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</si>
  <si>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</si>
  <si>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</si>
  <si>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</si>
  <si>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</si>
  <si>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</si>
  <si>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</si>
  <si>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</si>
  <si>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</si>
  <si>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</si>
  <si>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</si>
  <si>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</si>
  <si>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</si>
  <si>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</si>
  <si>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</si>
  <si>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</si>
  <si>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</si>
  <si>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</si>
  <si>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</si>
  <si>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</si>
  <si>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</si>
  <si>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</si>
  <si>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</si>
  <si>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</si>
  <si>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</si>
  <si>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</si>
  <si>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</si>
  <si>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</si>
  <si>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</si>
  <si>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</si>
  <si>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</si>
  <si>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</si>
  <si>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</si>
  <si>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</si>
  <si>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</si>
  <si>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</si>
  <si>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</si>
  <si>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</si>
  <si>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</si>
  <si>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</si>
  <si>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</si>
  <si>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</si>
  <si>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</si>
  <si>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</si>
  <si>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</si>
  <si>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</si>
  <si>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</si>
  <si>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</si>
  <si>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</si>
  <si>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</si>
  <si>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</si>
  <si>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</si>
  <si>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</si>
  <si>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</si>
  <si>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</si>
  <si>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</si>
  <si>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</si>
  <si>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</si>
  <si>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</si>
  <si>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</si>
  <si>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</si>
  <si>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</si>
  <si>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</si>
  <si>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</si>
  <si>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</si>
  <si>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</si>
  <si>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</si>
  <si>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</si>
  <si>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</si>
  <si>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</si>
  <si>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</si>
  <si>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</si>
  <si>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</si>
  <si>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</si>
  <si>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</si>
  <si>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</si>
  <si>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</si>
  <si>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</si>
  <si>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</si>
  <si>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</si>
  <si>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</si>
  <si>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</si>
  <si>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</si>
  <si>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</si>
  <si>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</si>
  <si>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</si>
  <si>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</si>
  <si>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</si>
  <si>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</si>
  <si>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</si>
  <si>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</si>
  <si>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</si>
  <si>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</si>
  <si>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</si>
  <si>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</si>
  <si>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</si>
  <si>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</si>
  <si>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</si>
  <si>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</si>
  <si>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</si>
  <si>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</si>
  <si>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</si>
  <si>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</si>
  <si>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</si>
  <si>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</si>
  <si>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</si>
  <si>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</si>
  <si>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</si>
  <si>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</si>
  <si>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</si>
  <si>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</si>
  <si>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</si>
  <si>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</si>
  <si>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</si>
  <si>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</si>
  <si>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</si>
  <si>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</si>
  <si>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</si>
  <si>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</si>
  <si>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</si>
  <si>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</si>
  <si>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</si>
  <si>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</si>
  <si>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</si>
  <si>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</si>
  <si>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</si>
  <si>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</si>
  <si>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</si>
  <si>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</si>
  <si>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</si>
  <si>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</si>
  <si>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</si>
  <si>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</si>
  <si>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</si>
  <si>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</si>
  <si>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</si>
  <si>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</si>
  <si>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</si>
  <si>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</si>
  <si>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</si>
  <si>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</si>
  <si>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</si>
  <si>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</si>
  <si>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</si>
  <si>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</si>
  <si>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</si>
  <si>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</si>
  <si>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</si>
  <si>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</si>
  <si>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</si>
  <si>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</si>
  <si>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</si>
  <si>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</si>
  <si>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</si>
  <si>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</si>
  <si>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</si>
  <si>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</si>
  <si>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</si>
  <si>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</si>
  <si>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</si>
  <si>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</si>
  <si>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</si>
  <si>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</si>
  <si>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</si>
  <si>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</si>
  <si>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</si>
  <si>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</si>
  <si>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</si>
  <si>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</si>
  <si>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</si>
  <si>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</si>
  <si>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</si>
  <si>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</si>
  <si>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</si>
  <si>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</si>
  <si>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</si>
  <si>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</si>
  <si>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</si>
  <si>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</si>
  <si>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</si>
  <si>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</si>
  <si>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</si>
  <si>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</si>
  <si>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</si>
  <si>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</si>
  <si>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</si>
  <si>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</si>
  <si>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</si>
  <si>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</si>
  <si>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</si>
  <si>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</si>
  <si>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</si>
  <si>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</si>
  <si>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</si>
  <si>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</si>
  <si>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</si>
  <si>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</si>
  <si>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</si>
  <si>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</si>
  <si>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</si>
  <si>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</si>
  <si>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</si>
  <si>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</si>
  <si>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</si>
  <si>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</si>
  <si>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</si>
  <si>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</si>
  <si>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</si>
  <si>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</si>
  <si>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</si>
  <si>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</si>
  <si>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</si>
  <si>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</si>
  <si>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</si>
  <si>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</si>
  <si>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</si>
  <si>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</si>
  <si>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</si>
  <si>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</si>
  <si>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</si>
  <si>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</si>
  <si>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</si>
  <si>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</si>
  <si>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</si>
  <si>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</si>
  <si>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</si>
  <si>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</si>
  <si>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</si>
  <si>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</si>
  <si>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</si>
  <si>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</si>
  <si>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</si>
  <si>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</si>
  <si>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</si>
  <si>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</si>
  <si>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</si>
  <si>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</si>
  <si>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</si>
  <si>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</si>
  <si>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</si>
  <si>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</si>
  <si>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</si>
  <si>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</si>
  <si>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</si>
  <si>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</si>
  <si>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</si>
  <si>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</si>
  <si>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</si>
  <si>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</si>
  <si>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</si>
  <si>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</si>
  <si>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</si>
  <si>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</si>
  <si>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</si>
  <si>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</si>
  <si>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</si>
  <si>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</si>
  <si>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</si>
  <si>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</si>
  <si>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</si>
  <si>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</si>
  <si>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</si>
  <si>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</si>
  <si>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</si>
  <si>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</si>
  <si>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</si>
  <si>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</si>
  <si>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</si>
  <si>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</si>
  <si>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</si>
  <si>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</si>
  <si>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</si>
  <si>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</si>
  <si>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</si>
  <si>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</si>
  <si>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</si>
  <si>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</si>
  <si>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</si>
  <si>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</si>
  <si>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</si>
  <si>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</si>
  <si>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</si>
  <si>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</si>
  <si>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</si>
  <si>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</si>
  <si>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</si>
  <si>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</si>
  <si>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</si>
  <si>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</si>
  <si>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</si>
  <si>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</si>
  <si>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</si>
  <si>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</si>
  <si>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</si>
  <si>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</si>
  <si>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</si>
  <si>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</si>
  <si>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</si>
  <si>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</si>
  <si>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</si>
  <si>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</si>
  <si>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</si>
  <si>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</si>
  <si>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</si>
  <si>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</si>
  <si>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</si>
  <si>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</si>
  <si>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</si>
  <si>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</si>
  <si>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</si>
  <si>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</si>
  <si>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</si>
  <si>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</si>
  <si>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</si>
  <si>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</si>
  <si>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</si>
  <si>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</si>
  <si>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</si>
  <si>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</si>
  <si>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</si>
  <si>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</si>
  <si>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</si>
  <si>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</si>
  <si>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</si>
  <si>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</si>
  <si>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</si>
  <si>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</si>
  <si>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</si>
  <si>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</si>
  <si>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</si>
  <si>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</si>
  <si>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</si>
  <si>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</si>
  <si>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</si>
  <si>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</si>
  <si>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</si>
  <si>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</si>
  <si>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</si>
  <si>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</si>
  <si>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</si>
  <si>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</si>
  <si>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</si>
  <si>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</si>
  <si>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</si>
  <si>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</si>
  <si>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</si>
  <si>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</si>
  <si>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</si>
  <si>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</si>
  <si>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</si>
  <si>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</si>
  <si>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</si>
  <si>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</si>
  <si>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</si>
  <si>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</si>
  <si>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</si>
  <si>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</si>
  <si>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</si>
  <si>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</si>
  <si>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</si>
  <si>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</si>
  <si>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</si>
  <si>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</si>
  <si>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</si>
  <si>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</si>
  <si>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</si>
  <si>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</si>
  <si>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</si>
  <si>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</si>
  <si>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</si>
  <si>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</si>
  <si>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</si>
  <si>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</si>
  <si>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</si>
  <si>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</si>
  <si>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</si>
  <si>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</si>
  <si>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</si>
  <si>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</si>
  <si>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</si>
  <si>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</si>
  <si>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</si>
  <si>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</si>
  <si>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</si>
  <si>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</si>
  <si>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</si>
  <si>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</si>
  <si>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</si>
  <si>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</si>
  <si>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</si>
  <si>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</si>
  <si>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</si>
  <si>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</si>
  <si>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</si>
  <si>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</si>
  <si>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</si>
  <si>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</si>
  <si>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</si>
  <si>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</si>
  <si>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</si>
  <si>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</si>
  <si>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</si>
  <si>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</si>
  <si>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</si>
  <si>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</si>
  <si>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</si>
  <si>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</si>
  <si>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</si>
  <si>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</si>
  <si>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</si>
  <si>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</si>
  <si>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</si>
  <si>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</si>
  <si>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</si>
  <si>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</si>
  <si>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</si>
  <si>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</si>
  <si>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</si>
  <si>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</si>
  <si>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</si>
  <si>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</si>
  <si>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</si>
  <si>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</si>
  <si>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</si>
  <si>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</si>
  <si>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</si>
  <si>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</si>
  <si>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</si>
  <si>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</si>
  <si>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</si>
  <si>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</si>
  <si>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</si>
  <si>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</si>
  <si>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</si>
  <si>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</si>
  <si>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</si>
  <si>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</si>
  <si>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</si>
  <si>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</si>
  <si>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</si>
  <si>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</si>
  <si>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</si>
  <si>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</si>
  <si>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</si>
  <si>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</si>
  <si>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</si>
  <si>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</si>
  <si>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</si>
  <si>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</si>
  <si>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</si>
  <si>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</si>
  <si>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</si>
  <si>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</si>
  <si>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</si>
  <si>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</si>
  <si>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</si>
  <si>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</si>
  <si>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</si>
  <si>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</si>
  <si>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</si>
  <si>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</si>
  <si>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</si>
  <si>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</si>
  <si>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</si>
  <si>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</si>
  <si>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</si>
  <si>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</si>
  <si>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</si>
  <si>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</si>
  <si>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</si>
  <si>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</si>
  <si>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</si>
  <si>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</si>
  <si>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</si>
  <si>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</si>
  <si>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</si>
  <si>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</si>
  <si>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</si>
  <si>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</si>
  <si>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</si>
  <si>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</si>
  <si>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</si>
  <si>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</si>
  <si>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</si>
  <si>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</si>
  <si>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</si>
  <si>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</si>
  <si>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</si>
  <si>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</si>
  <si>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</si>
  <si>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</si>
  <si>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</si>
  <si>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</si>
  <si>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</si>
  <si>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</si>
  <si>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</si>
  <si>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</si>
  <si>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</si>
  <si>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</si>
  <si>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</si>
  <si>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</si>
  <si>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</si>
  <si>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</si>
  <si>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</si>
  <si>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</si>
  <si>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</si>
  <si>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</si>
  <si>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</si>
  <si>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</si>
  <si>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</si>
  <si>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</si>
  <si>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</si>
  <si>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</si>
  <si>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</si>
  <si>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</si>
  <si>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</si>
  <si>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</si>
  <si>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</si>
  <si>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</si>
  <si>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</si>
  <si>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</si>
  <si>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</si>
  <si>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</si>
  <si>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</si>
  <si>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</si>
  <si>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</si>
  <si>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</si>
  <si>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</si>
  <si>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</si>
  <si>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</si>
  <si>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</si>
  <si>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</si>
  <si>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</si>
  <si>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</si>
  <si>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</si>
  <si>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</si>
  <si>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</si>
  <si>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</si>
  <si>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</si>
  <si>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</si>
  <si>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</si>
  <si>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</si>
  <si>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</si>
  <si>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</si>
  <si>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</si>
  <si>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</si>
  <si>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</si>
  <si>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</si>
  <si>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</si>
  <si>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</si>
  <si>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</si>
  <si>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</si>
  <si>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</si>
  <si>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</si>
  <si>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</si>
  <si>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</si>
  <si>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</si>
  <si>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</si>
  <si>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</si>
  <si>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</si>
  <si>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</si>
  <si>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</si>
  <si>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</si>
  <si>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</si>
  <si>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</si>
  <si>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</si>
  <si>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</si>
  <si>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</si>
  <si>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</si>
  <si>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</si>
  <si>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</si>
  <si>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</si>
  <si>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</si>
  <si>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</si>
  <si>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</si>
  <si>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</si>
  <si>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</si>
  <si>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</si>
  <si>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</si>
  <si>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</si>
  <si>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</si>
  <si>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</si>
  <si>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</si>
  <si>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</si>
  <si>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</si>
  <si>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</si>
  <si>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</si>
  <si>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</si>
  <si>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</si>
  <si>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</si>
  <si>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</si>
  <si>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</si>
  <si>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</si>
  <si>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</si>
  <si>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</si>
  <si>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</si>
  <si>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</si>
  <si>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</si>
  <si>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</si>
  <si>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</si>
  <si>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</si>
  <si>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</si>
  <si>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</si>
  <si>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</si>
  <si>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</si>
  <si>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</si>
  <si>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</si>
  <si>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</si>
  <si>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</si>
  <si>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</si>
  <si>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</si>
  <si>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</si>
  <si>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</si>
  <si>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</si>
  <si>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</si>
  <si>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</si>
  <si>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</si>
  <si>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</si>
  <si>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</si>
  <si>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</si>
  <si>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</si>
  <si>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</si>
  <si>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</si>
  <si>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</si>
  <si>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</si>
  <si>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</si>
  <si>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</si>
  <si>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</si>
  <si>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</si>
  <si>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</si>
  <si>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</si>
  <si>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</si>
  <si>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</si>
  <si>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</si>
  <si>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</si>
  <si>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</si>
  <si>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</si>
  <si>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</si>
  <si>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</si>
  <si>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</si>
  <si>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</si>
  <si>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</si>
  <si>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</si>
  <si>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</si>
  <si>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</si>
  <si>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</si>
  <si>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</si>
  <si>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</si>
  <si>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</si>
  <si>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</si>
  <si>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</si>
  <si>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</si>
  <si>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</si>
  <si>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</si>
  <si>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</si>
  <si>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</si>
  <si>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</si>
  <si>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</si>
  <si>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</si>
  <si>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</si>
  <si>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</si>
  <si>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</si>
  <si>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</si>
  <si>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</si>
  <si>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</si>
  <si>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</si>
  <si>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</si>
  <si>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</si>
  <si>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</si>
  <si>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</si>
  <si>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</si>
  <si>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</si>
  <si>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</si>
  <si>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</si>
  <si>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</si>
  <si>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</si>
  <si>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</si>
  <si>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</si>
  <si>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</si>
  <si>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</si>
  <si>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</si>
  <si>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</si>
  <si>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</si>
  <si>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</si>
  <si>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</si>
  <si>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</si>
  <si>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</si>
  <si>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</si>
  <si>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</si>
  <si>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</si>
  <si>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</si>
  <si>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</si>
  <si>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</si>
  <si>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</si>
  <si>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</si>
  <si>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</si>
  <si>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</si>
  <si>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</si>
  <si>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</si>
  <si>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</si>
  <si>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</si>
  <si>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</si>
  <si>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</si>
  <si>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</si>
  <si>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</si>
  <si>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</si>
  <si>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</si>
  <si>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</si>
  <si>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</si>
  <si>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</si>
  <si>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</si>
  <si>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</si>
  <si>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</si>
  <si>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</si>
  <si>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</si>
  <si>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</si>
  <si>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</si>
  <si>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</si>
  <si>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</si>
  <si>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</si>
  <si>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</si>
  <si>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</si>
  <si>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</si>
  <si>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</si>
  <si>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</si>
  <si>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</si>
  <si>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</si>
  <si>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</si>
  <si>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</si>
  <si>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</si>
  <si>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</si>
  <si>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</si>
  <si>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</si>
  <si>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</si>
  <si>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</si>
  <si>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</si>
  <si>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</si>
  <si>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</si>
  <si>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</si>
  <si>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</si>
  <si>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</si>
  <si>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</si>
  <si>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</si>
  <si>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</si>
  <si>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</si>
  <si>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</si>
  <si>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</si>
  <si>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</si>
  <si>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</si>
  <si>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</si>
  <si>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</si>
  <si>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</si>
  <si>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</si>
  <si>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</si>
  <si>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</si>
  <si>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</si>
  <si>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</si>
  <si>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</si>
  <si>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</si>
  <si>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</si>
  <si>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</si>
  <si>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</si>
  <si>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</si>
  <si>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</si>
  <si>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</si>
  <si>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</si>
  <si>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</si>
  <si>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</si>
  <si>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</si>
  <si>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</si>
  <si>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</si>
  <si>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</si>
  <si>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</si>
  <si>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</si>
  <si>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</si>
  <si>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</si>
  <si>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</si>
  <si>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</si>
  <si>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</si>
  <si>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</si>
  <si>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</si>
  <si>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</si>
  <si>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</si>
  <si>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</si>
  <si>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</si>
  <si>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</si>
  <si>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</si>
  <si>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</si>
  <si>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</si>
  <si>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</si>
  <si>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</si>
  <si>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</si>
  <si>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</si>
  <si>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</si>
  <si>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</si>
  <si>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</si>
  <si>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</si>
  <si>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</si>
  <si>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</si>
  <si>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</si>
  <si>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</si>
  <si>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</si>
  <si>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</si>
  <si>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</si>
  <si>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</si>
  <si>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</si>
  <si>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</si>
  <si>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</si>
  <si>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</si>
  <si>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</si>
  <si>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</si>
  <si>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</si>
  <si>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</si>
  <si>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</si>
  <si>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</si>
  <si>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</si>
  <si>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</si>
  <si>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</si>
  <si>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</si>
  <si>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</si>
  <si>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</si>
  <si>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</si>
  <si>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</si>
  <si>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</si>
  <si>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</si>
  <si>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</si>
  <si>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</si>
  <si>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</si>
  <si>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</si>
  <si>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</si>
  <si>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</si>
  <si>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</si>
  <si>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</si>
  <si>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</si>
  <si>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</si>
  <si>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</si>
  <si>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</si>
  <si>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</si>
  <si>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</si>
  <si>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</si>
  <si>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</si>
  <si>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</si>
  <si>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</si>
  <si>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</si>
  <si>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</si>
  <si>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</si>
  <si>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</si>
  <si>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</si>
  <si>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</si>
  <si>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</si>
  <si>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</si>
  <si>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</si>
  <si>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</si>
  <si>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</si>
  <si>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</si>
  <si>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</si>
  <si>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</si>
  <si>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</si>
  <si>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</si>
  <si>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</si>
  <si>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</si>
  <si>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</si>
  <si>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</si>
  <si>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</si>
  <si>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</si>
  <si>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</si>
  <si>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</si>
  <si>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</si>
  <si>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</si>
  <si>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</si>
  <si>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</si>
  <si>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</si>
  <si>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</si>
  <si>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</si>
  <si>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</si>
  <si>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</si>
  <si>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</si>
  <si>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</si>
  <si>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</si>
  <si>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</si>
  <si>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</si>
  <si>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</si>
  <si>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</si>
  <si>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</si>
  <si>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</si>
  <si>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</si>
  <si>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</si>
  <si>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</si>
  <si>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</si>
  <si>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</si>
  <si>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</si>
  <si>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</si>
  <si>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</si>
  <si>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</si>
  <si>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</si>
  <si>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</si>
  <si>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</si>
  <si>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</si>
  <si>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</si>
  <si>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</si>
  <si>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</si>
  <si>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</si>
  <si>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</si>
  <si>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</si>
  <si>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</si>
  <si>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</si>
  <si>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</si>
  <si>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</si>
  <si>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</si>
  <si>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</si>
  <si>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</si>
  <si>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</si>
  <si>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</si>
  <si>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</si>
  <si>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</si>
  <si>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</si>
  <si>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</si>
  <si>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</si>
  <si>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</si>
  <si>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</si>
  <si>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</si>
  <si>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</si>
  <si>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</si>
  <si>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</si>
  <si>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</si>
  <si>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</si>
  <si>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</si>
  <si>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</si>
  <si>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</si>
  <si>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</si>
  <si>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</si>
  <si>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</si>
  <si>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</si>
  <si>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</si>
  <si>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</si>
  <si>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</si>
  <si>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</si>
  <si>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</si>
  <si>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</si>
  <si>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</si>
  <si>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</si>
  <si>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</si>
  <si>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</si>
  <si>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</si>
  <si>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</si>
  <si>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</si>
  <si>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</si>
  <si>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</si>
  <si>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</si>
  <si>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</si>
  <si>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</si>
  <si>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</si>
  <si>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</si>
  <si>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</si>
  <si>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</si>
  <si>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</si>
  <si>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</si>
  <si>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</si>
  <si>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</si>
  <si>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</si>
  <si>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</si>
  <si>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</si>
  <si>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</si>
  <si>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</si>
  <si>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</si>
  <si>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</si>
  <si>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</si>
  <si>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</si>
  <si>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</si>
  <si>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</si>
  <si>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</si>
  <si>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</si>
  <si>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</si>
  <si>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</si>
  <si>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</si>
  <si>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</si>
  <si>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</si>
  <si>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</si>
  <si>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</si>
  <si>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</si>
  <si>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</si>
  <si>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</si>
  <si>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</si>
  <si>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</si>
  <si>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</si>
  <si>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</si>
  <si>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</si>
  <si>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</si>
  <si>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</si>
  <si>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</si>
  <si>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</si>
  <si>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</si>
  <si>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</si>
  <si>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</si>
  <si>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</si>
  <si>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</si>
  <si>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</si>
  <si>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</si>
  <si>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</si>
  <si>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</si>
  <si>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</si>
  <si>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</si>
  <si>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</si>
  <si>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</si>
  <si>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</si>
  <si>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</si>
  <si>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</si>
  <si>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</si>
  <si>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</si>
  <si>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</si>
  <si>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</si>
  <si>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</si>
  <si>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</si>
  <si>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</si>
  <si>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</si>
  <si>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</si>
  <si>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</si>
  <si>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</si>
  <si>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</si>
  <si>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</si>
  <si>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</si>
  <si>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</si>
  <si>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</si>
  <si>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</si>
  <si>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</si>
  <si>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</si>
  <si>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</si>
  <si>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</si>
  <si>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</si>
  <si>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</si>
  <si>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</si>
  <si>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</si>
  <si>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</si>
  <si>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</si>
  <si>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</si>
  <si>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</si>
  <si>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</si>
  <si>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</si>
  <si>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</si>
  <si>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</si>
  <si>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</si>
  <si>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</si>
  <si>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</si>
  <si>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</si>
  <si>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</si>
  <si>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</si>
  <si>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</si>
  <si>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</si>
  <si>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</si>
  <si>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</si>
  <si>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</si>
  <si>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</si>
  <si>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</si>
  <si>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</si>
  <si>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</si>
  <si>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</si>
  <si>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</si>
  <si>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</si>
  <si>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</si>
  <si>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</si>
  <si>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</si>
  <si>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</si>
  <si>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</si>
  <si>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</si>
  <si>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</si>
  <si>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</si>
  <si>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</si>
  <si>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</si>
  <si>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</si>
  <si>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</si>
  <si>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</si>
  <si>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</si>
  <si>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</si>
  <si>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</si>
  <si>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</si>
  <si>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</si>
  <si>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</si>
  <si>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</si>
  <si>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</si>
  <si>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</si>
  <si>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</si>
  <si>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</si>
  <si>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</si>
  <si>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</si>
  <si>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</si>
  <si>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</si>
  <si>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</si>
  <si>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</si>
  <si>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</si>
  <si>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</si>
  <si>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</si>
  <si>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</si>
  <si>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</si>
  <si>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</si>
  <si>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</si>
  <si>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</si>
  <si>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</si>
  <si>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</si>
  <si>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</si>
  <si>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</si>
  <si>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</si>
  <si>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</si>
  <si>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</si>
  <si>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</si>
  <si>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</si>
  <si>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</si>
  <si>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</si>
  <si>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</si>
  <si>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</si>
  <si>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</si>
  <si>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</si>
  <si>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</si>
  <si>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</si>
  <si>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</si>
  <si>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</si>
  <si>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</si>
  <si>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</si>
  <si>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</si>
  <si>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</si>
  <si>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</si>
  <si>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</si>
  <si>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</si>
  <si>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</si>
  <si>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</si>
  <si>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</si>
  <si>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</si>
  <si>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</si>
  <si>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</si>
  <si>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</si>
  <si>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</si>
  <si>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</si>
  <si>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</si>
  <si>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</si>
  <si>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</si>
  <si>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</si>
  <si>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</si>
  <si>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</si>
  <si>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</si>
  <si>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</si>
  <si>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</si>
  <si>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</si>
  <si>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</si>
  <si>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</si>
  <si>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</si>
  <si>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</si>
  <si>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</si>
  <si>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</si>
  <si>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</si>
  <si>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</si>
  <si>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</si>
  <si>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</si>
  <si>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</si>
  <si>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</si>
  <si>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</si>
  <si>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</si>
  <si>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</si>
  <si>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</si>
  <si>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</si>
  <si>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</si>
  <si>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</si>
  <si>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</si>
  <si>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</si>
  <si>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</si>
  <si>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</si>
  <si>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</si>
  <si>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</si>
  <si>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</si>
  <si>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</si>
  <si>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</si>
  <si>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</si>
  <si>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</si>
  <si>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</si>
  <si>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</si>
  <si>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</si>
  <si>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</si>
  <si>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</si>
  <si>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</si>
  <si>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</si>
  <si>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</si>
  <si>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</si>
  <si>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</si>
  <si>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</si>
  <si>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</si>
  <si>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</si>
  <si>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</si>
  <si>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</si>
  <si>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</si>
  <si>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</si>
  <si>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</si>
  <si>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</si>
  <si>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</si>
  <si>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</si>
  <si>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</si>
  <si>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</si>
  <si>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</si>
  <si>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</si>
  <si>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</si>
  <si>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</si>
  <si>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</si>
  <si>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</si>
  <si>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</si>
  <si>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</si>
  <si>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</si>
  <si>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</si>
  <si>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</si>
  <si>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</si>
  <si>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</si>
  <si>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</si>
  <si>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</si>
  <si>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</si>
  <si>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</si>
  <si>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</si>
  <si>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</si>
  <si>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</si>
  <si>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</si>
  <si>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</si>
  <si>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</si>
  <si>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</si>
  <si>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</si>
  <si>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</si>
  <si>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</si>
  <si>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</si>
  <si>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</si>
  <si>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</si>
  <si>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</si>
  <si>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</si>
  <si>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</si>
  <si>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</si>
  <si>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</si>
  <si>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</si>
  <si>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</si>
  <si>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</si>
  <si>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</si>
  <si>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</si>
  <si>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</si>
  <si>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</si>
  <si>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</si>
  <si>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</si>
  <si>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</si>
  <si>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</si>
  <si>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</si>
  <si>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</si>
  <si>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</si>
  <si>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</si>
  <si>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</si>
  <si>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</si>
  <si>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</si>
  <si>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</si>
  <si>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</si>
  <si>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</si>
  <si>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</si>
  <si>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</si>
  <si>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</si>
  <si>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</si>
  <si>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</si>
  <si>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</si>
  <si>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</si>
  <si>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</si>
  <si>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</si>
  <si>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</si>
  <si>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</si>
  <si>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</si>
  <si>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</si>
  <si>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</si>
  <si>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</si>
  <si>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</si>
  <si>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</si>
  <si>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</si>
  <si>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</si>
  <si>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</si>
  <si>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</si>
  <si>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</si>
  <si>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</si>
  <si>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</si>
  <si>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</si>
  <si>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</si>
  <si>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</si>
  <si>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</si>
  <si>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</si>
  <si>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</si>
  <si>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</si>
  <si>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</si>
  <si>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</si>
  <si>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</si>
  <si>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</si>
  <si>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</si>
  <si>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</si>
  <si>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</si>
  <si>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</si>
  <si>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</si>
  <si>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</si>
  <si>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</si>
  <si>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</si>
  <si>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</si>
  <si>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</si>
  <si>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</si>
  <si>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</si>
  <si>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</si>
  <si>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</si>
  <si>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</si>
  <si>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</si>
  <si>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</si>
  <si>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</si>
  <si>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</si>
  <si>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</si>
  <si>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</si>
  <si>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</si>
  <si>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</si>
  <si>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</si>
  <si>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</si>
  <si>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</si>
  <si>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</si>
  <si>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</si>
  <si>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</si>
  <si>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</si>
  <si>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</si>
  <si>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</si>
  <si>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</si>
  <si>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</si>
  <si>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</si>
  <si>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</si>
  <si>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</si>
  <si>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</si>
  <si>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</si>
  <si>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</si>
  <si>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</si>
  <si>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</si>
  <si>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</si>
  <si>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</si>
  <si>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</si>
  <si>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</si>
  <si>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</si>
  <si>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</si>
  <si>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</si>
  <si>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</si>
  <si>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</si>
  <si>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</si>
  <si>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</si>
  <si>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</si>
  <si>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</si>
  <si>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</si>
  <si>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</si>
  <si>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</si>
  <si>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</si>
  <si>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</si>
  <si>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</si>
  <si>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</si>
  <si>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</si>
  <si>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</si>
  <si>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</si>
  <si>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</si>
  <si>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</si>
  <si>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</si>
  <si>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</si>
  <si>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</si>
  <si>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</si>
  <si>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</si>
  <si>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</si>
  <si>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</si>
  <si>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</si>
  <si>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</si>
  <si>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</si>
  <si>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</si>
  <si>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</si>
  <si>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</si>
  <si>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</si>
  <si>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</si>
  <si>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</si>
  <si>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</si>
  <si>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</si>
  <si>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</si>
  <si>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</si>
  <si>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</si>
  <si>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</si>
  <si>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</si>
  <si>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</si>
  <si>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</si>
  <si>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</si>
  <si>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</si>
  <si>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</si>
  <si>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</si>
  <si>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</si>
  <si>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</si>
  <si>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</si>
  <si>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</si>
  <si>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</si>
  <si>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</si>
  <si>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</si>
  <si>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</si>
  <si>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</si>
  <si>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</si>
  <si>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</si>
  <si>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</si>
  <si>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</si>
  <si>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</si>
  <si>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</si>
  <si>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</si>
  <si>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</si>
  <si>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</si>
  <si>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</si>
  <si>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</si>
  <si>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</si>
  <si>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</si>
  <si>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</si>
  <si>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</si>
  <si>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</si>
  <si>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</si>
  <si>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</si>
  <si>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</si>
  <si>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</si>
  <si>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</si>
  <si>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</si>
  <si>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</si>
  <si>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</si>
  <si>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</si>
  <si>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</si>
  <si>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</si>
  <si>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</si>
  <si>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</si>
  <si>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</si>
  <si>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</si>
  <si>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</si>
  <si>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</si>
  <si>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</si>
  <si>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</si>
  <si>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</si>
  <si>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</si>
  <si>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</si>
  <si>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</si>
  <si>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</si>
  <si>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</si>
  <si>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</si>
  <si>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</si>
  <si>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</si>
  <si>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</si>
  <si>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</si>
  <si>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</si>
  <si>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</si>
  <si>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</si>
  <si>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</si>
  <si>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</si>
  <si>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</si>
  <si>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</si>
  <si>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</si>
  <si>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</si>
  <si>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</si>
  <si>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</si>
  <si>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</si>
  <si>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</si>
  <si>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</si>
  <si>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</si>
  <si>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</si>
  <si>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</si>
  <si>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</si>
  <si>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</si>
  <si>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</si>
  <si>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</si>
  <si>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</si>
  <si>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</si>
  <si>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</si>
  <si>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</si>
  <si>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</si>
  <si>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</si>
  <si>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</si>
  <si>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</si>
  <si>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</si>
  <si>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</si>
  <si>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</si>
  <si>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</si>
  <si>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</si>
  <si>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</si>
  <si>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</si>
  <si>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</si>
  <si>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</si>
  <si>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</si>
  <si>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</si>
  <si>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</si>
  <si>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</si>
  <si>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</si>
  <si>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</si>
  <si>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</si>
  <si>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</si>
  <si>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</si>
  <si>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</si>
  <si>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</si>
  <si>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</si>
  <si>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</si>
  <si>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</si>
  <si>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</si>
  <si>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</si>
  <si>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</si>
  <si>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</si>
  <si>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</si>
  <si>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</si>
  <si>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</si>
  <si>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</si>
  <si>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</si>
  <si>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</si>
  <si>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</si>
  <si>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</si>
  <si>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</si>
  <si>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</si>
  <si>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</si>
  <si>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</si>
  <si>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</si>
  <si>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</si>
  <si>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</si>
  <si>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</si>
  <si>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</si>
  <si>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</si>
  <si>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</si>
  <si>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</si>
  <si>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</si>
  <si>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</si>
  <si>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</si>
  <si>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</si>
  <si>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</si>
  <si>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</si>
  <si>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</si>
  <si>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</si>
  <si>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</si>
  <si>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</si>
  <si>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</si>
  <si>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</si>
  <si>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</si>
  <si>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</si>
  <si>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</si>
  <si>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</si>
  <si>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</si>
  <si>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</si>
  <si>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</si>
  <si>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</si>
  <si>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</si>
  <si>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</si>
  <si>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</si>
  <si>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</si>
  <si>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</si>
  <si>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</si>
  <si>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</si>
  <si>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</si>
  <si>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</si>
  <si>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</si>
  <si>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</si>
  <si>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</si>
  <si>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</si>
  <si>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</si>
  <si>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</si>
  <si>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</si>
  <si>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</si>
  <si>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</si>
  <si>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</si>
  <si>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</si>
  <si>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</si>
  <si>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</si>
  <si>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</si>
  <si>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</si>
  <si>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</si>
  <si>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</si>
  <si>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</si>
  <si>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</si>
  <si>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</si>
  <si>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</si>
  <si>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</si>
  <si>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</si>
  <si>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</si>
  <si>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</si>
  <si>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</si>
  <si>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</si>
  <si>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</si>
  <si>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</si>
  <si>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</si>
  <si>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</si>
  <si>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</si>
  <si>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</si>
  <si>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</si>
  <si>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</si>
  <si>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</si>
  <si>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</si>
  <si>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</si>
  <si>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</si>
  <si>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</si>
  <si>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</si>
  <si>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</si>
  <si>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</si>
  <si>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</si>
  <si>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</si>
  <si>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</si>
  <si>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</si>
  <si>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</si>
  <si>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</si>
  <si>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</si>
  <si>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</si>
  <si>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</si>
  <si>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</si>
  <si>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</si>
  <si>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</si>
  <si>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</si>
  <si>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</si>
  <si>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</si>
  <si>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</si>
  <si>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</si>
  <si>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</si>
  <si>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</si>
  <si>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</si>
  <si>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</si>
  <si>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</si>
  <si>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</si>
  <si>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</si>
  <si>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</si>
  <si>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</si>
  <si>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</si>
  <si>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</si>
  <si>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</si>
  <si>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</si>
  <si>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</si>
  <si>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</si>
  <si>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</si>
  <si>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</si>
  <si>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</si>
  <si>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</si>
  <si>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</si>
  <si>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</si>
  <si>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</si>
  <si>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</si>
  <si>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</si>
  <si>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</si>
  <si>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</si>
  <si>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</si>
  <si>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</si>
  <si>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</si>
  <si>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</si>
  <si>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</si>
  <si>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</si>
  <si>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</si>
  <si>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</si>
  <si>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</si>
  <si>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</si>
  <si>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</si>
  <si>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</si>
  <si>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</si>
  <si>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</si>
  <si>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</si>
  <si>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</si>
  <si>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</si>
  <si>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</si>
  <si>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</si>
  <si>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</si>
  <si>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</si>
  <si>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</si>
  <si>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</si>
  <si>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</si>
  <si>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</si>
  <si>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</si>
  <si>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</si>
  <si>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</si>
  <si>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</si>
  <si>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</si>
  <si>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</si>
  <si>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</si>
  <si>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</si>
  <si>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</si>
  <si>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</si>
  <si>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</si>
  <si>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</si>
  <si>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</si>
  <si>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</si>
  <si>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</si>
  <si>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</si>
  <si>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</si>
  <si>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</si>
  <si>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</si>
  <si>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</si>
  <si>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</si>
  <si>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</si>
  <si>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</si>
  <si>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</si>
  <si>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</si>
  <si>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</si>
  <si>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</si>
  <si>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</si>
  <si>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</si>
  <si>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</si>
  <si>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</si>
  <si>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</si>
  <si>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</si>
  <si>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</si>
  <si>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</si>
  <si>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</si>
  <si>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</si>
  <si>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</si>
  <si>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</si>
  <si>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</si>
  <si>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</si>
  <si>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</si>
  <si>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</si>
  <si>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</si>
  <si>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</si>
  <si>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</si>
  <si>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</si>
  <si>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</si>
  <si>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</si>
  <si>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</si>
  <si>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</si>
  <si>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</si>
  <si>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</si>
  <si>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</si>
  <si>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</si>
  <si>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</si>
  <si>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</si>
  <si>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</si>
  <si>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</si>
  <si>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</si>
  <si>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</si>
  <si>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</si>
  <si>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</si>
  <si>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</si>
  <si>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</si>
  <si>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</si>
  <si>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</si>
  <si>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</si>
  <si>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</si>
  <si>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</si>
  <si>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</si>
  <si>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</si>
  <si>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</si>
  <si>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</si>
  <si>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</si>
  <si>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</si>
  <si>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</si>
  <si>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</si>
  <si>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</si>
  <si>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</si>
  <si>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</si>
  <si>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</si>
  <si>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</si>
  <si>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</si>
  <si>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</si>
  <si>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</si>
  <si>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</si>
  <si>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</si>
  <si>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</si>
  <si>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</si>
  <si>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</si>
  <si>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</si>
  <si>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</si>
  <si>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</si>
  <si>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</si>
  <si>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</si>
  <si>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</si>
  <si>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</si>
  <si>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</si>
  <si>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</si>
  <si>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</si>
  <si>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</si>
  <si>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</si>
  <si>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</si>
  <si>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</si>
  <si>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</si>
  <si>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</si>
  <si>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</si>
  <si>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</si>
  <si>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</si>
  <si>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</si>
  <si>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</si>
  <si>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</si>
  <si>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</si>
  <si>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</si>
  <si>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</si>
  <si>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</si>
  <si>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</si>
  <si>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</si>
  <si>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</si>
  <si>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</si>
  <si>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</si>
  <si>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</si>
  <si>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</si>
  <si>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</si>
  <si>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</si>
  <si>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</si>
  <si>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</si>
  <si>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</si>
  <si>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</si>
  <si>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</si>
  <si>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</si>
  <si>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</si>
  <si>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</si>
  <si>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</si>
  <si>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</si>
  <si>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</si>
  <si>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</si>
  <si>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</si>
  <si>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</si>
  <si>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</si>
  <si>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</si>
  <si>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</si>
  <si>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</si>
  <si>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</si>
  <si>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</si>
  <si>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</si>
  <si>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</si>
  <si>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</si>
  <si>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</si>
  <si>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</si>
  <si>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</si>
  <si>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</si>
  <si>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</si>
  <si>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</si>
  <si>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</si>
  <si>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</si>
  <si>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</si>
  <si>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</si>
  <si>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</si>
  <si>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</si>
  <si>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</si>
  <si>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</si>
  <si>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</si>
  <si>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</si>
  <si>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</si>
  <si>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</si>
  <si>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</si>
  <si>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</si>
  <si>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</si>
  <si>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</si>
  <si>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</si>
  <si>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</si>
  <si>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</si>
  <si>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</si>
  <si>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</si>
  <si>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</si>
  <si>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</si>
  <si>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</si>
  <si>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</si>
  <si>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</si>
  <si>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</si>
  <si>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</si>
  <si>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</si>
  <si>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</si>
  <si>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</si>
  <si>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</si>
  <si>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</si>
  <si>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</si>
  <si>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</si>
  <si>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</si>
  <si>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</si>
  <si>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</si>
  <si>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</si>
  <si>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</si>
  <si>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</si>
  <si>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</si>
  <si>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</si>
  <si>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</si>
  <si>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</si>
  <si>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</si>
  <si>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</si>
  <si>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</si>
  <si>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</si>
  <si>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</si>
  <si>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</si>
  <si>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</si>
  <si>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</si>
  <si>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</si>
  <si>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</si>
  <si>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</si>
  <si>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</si>
  <si>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</si>
  <si>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</si>
  <si>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</si>
  <si>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</si>
  <si>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</si>
  <si>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</si>
  <si>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</si>
  <si>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</si>
  <si>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</si>
  <si>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</si>
  <si>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</si>
  <si>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</si>
  <si>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</si>
  <si>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</si>
  <si>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</si>
  <si>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</si>
  <si>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</si>
  <si>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</si>
  <si>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</si>
  <si>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</si>
  <si>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</si>
  <si>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</si>
  <si>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</si>
  <si>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</si>
  <si>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</si>
  <si>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</si>
  <si>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</si>
  <si>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</si>
  <si>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</si>
  <si>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</si>
  <si>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</si>
  <si>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</si>
  <si>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</si>
  <si>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</si>
  <si>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</si>
  <si>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</si>
  <si>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</si>
  <si>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</si>
  <si>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</si>
  <si>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</si>
  <si>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</si>
  <si>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</si>
  <si>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</si>
  <si>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</si>
  <si>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</si>
  <si>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</si>
  <si>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</si>
  <si>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</si>
  <si>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</si>
  <si>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</si>
  <si>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</si>
  <si>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</si>
  <si>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</si>
  <si>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</si>
  <si>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</si>
  <si>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</si>
  <si>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</si>
  <si>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</si>
  <si>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</si>
  <si>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</si>
  <si>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</si>
  <si>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</si>
  <si>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</si>
  <si>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</si>
  <si>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</si>
  <si>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</si>
  <si>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</si>
  <si>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</si>
  <si>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</si>
  <si>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</si>
  <si>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</si>
  <si>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</si>
  <si>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</si>
  <si>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</si>
  <si>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</si>
  <si>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</si>
  <si>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</si>
  <si>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</si>
  <si>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</si>
  <si>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</si>
  <si>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</si>
  <si>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</si>
  <si>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</si>
  <si>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</si>
  <si>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</si>
  <si>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</si>
  <si>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</si>
  <si>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</si>
  <si>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</si>
  <si>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</si>
  <si>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</si>
  <si>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</si>
  <si>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</si>
  <si>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</si>
  <si>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</si>
  <si>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</si>
  <si>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</si>
  <si>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</si>
  <si>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</si>
  <si>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</si>
  <si>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</si>
  <si>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</si>
  <si>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</si>
  <si>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</si>
  <si>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</si>
  <si>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</si>
  <si>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</si>
  <si>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</si>
  <si>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</si>
  <si>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</si>
  <si>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</si>
  <si>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</si>
  <si>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</si>
  <si>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</si>
  <si>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</si>
  <si>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</si>
  <si>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</si>
  <si>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</si>
  <si>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</si>
  <si>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</si>
  <si>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</si>
  <si>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</si>
  <si>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</si>
  <si>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</si>
  <si>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</si>
  <si>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</si>
  <si>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</si>
  <si>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</si>
  <si>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</si>
  <si>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</si>
  <si>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</si>
  <si>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</si>
  <si>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</si>
  <si>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</si>
  <si>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</si>
  <si>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</si>
  <si>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</si>
  <si>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</si>
  <si>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</si>
  <si>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</si>
  <si>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</si>
  <si>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</si>
  <si>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</si>
  <si>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</si>
  <si>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</si>
  <si>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</si>
  <si>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</si>
  <si>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</si>
  <si>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</si>
  <si>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</si>
  <si>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</si>
  <si>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</si>
  <si>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</si>
  <si>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</si>
  <si>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</si>
  <si>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</si>
  <si>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</si>
  <si>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</si>
  <si>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</si>
  <si>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</si>
  <si>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</si>
  <si>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</si>
  <si>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</si>
  <si>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</si>
  <si>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</si>
  <si>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</si>
  <si>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</si>
  <si>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</si>
  <si>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</si>
  <si>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</si>
  <si>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</si>
  <si>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</si>
  <si>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</si>
  <si>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</si>
  <si>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</si>
  <si>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</si>
  <si>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</si>
  <si>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</si>
  <si>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</si>
  <si>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</si>
  <si>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</si>
  <si>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</si>
  <si>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</si>
  <si>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</si>
  <si>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</si>
  <si>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</si>
  <si>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</si>
  <si>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</si>
  <si>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</si>
  <si>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</si>
  <si>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</si>
  <si>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</si>
  <si>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</si>
  <si>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</si>
  <si>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</si>
  <si>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</si>
  <si>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</si>
  <si>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</si>
  <si>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</si>
  <si>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</si>
  <si>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</si>
  <si>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</si>
  <si>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</si>
  <si>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</si>
  <si>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</si>
  <si>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</si>
  <si>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</si>
  <si>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</si>
  <si>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</si>
  <si>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</si>
  <si>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</si>
  <si>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</si>
  <si>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</si>
  <si>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</si>
  <si>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</si>
  <si>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</si>
  <si>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</si>
  <si>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</si>
  <si>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</si>
  <si>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</si>
  <si>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</si>
  <si>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</si>
  <si>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</si>
  <si>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</si>
  <si>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</si>
  <si>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</si>
  <si>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</si>
  <si>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</si>
  <si>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</si>
  <si>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</si>
  <si>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</si>
  <si>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</si>
  <si>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</si>
  <si>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</si>
  <si>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</si>
  <si>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</si>
  <si>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</si>
  <si>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</si>
  <si>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</si>
  <si>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</si>
  <si>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</si>
  <si>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</si>
  <si>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</si>
  <si>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</si>
  <si>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</si>
  <si>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</si>
  <si>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</si>
  <si>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</si>
  <si>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</si>
  <si>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</si>
  <si>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</si>
  <si>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</si>
  <si>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</si>
  <si>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</si>
  <si>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</si>
  <si>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</si>
  <si>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</si>
  <si>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</si>
  <si>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</si>
  <si>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</si>
  <si>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</si>
  <si>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</si>
  <si>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</si>
  <si>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</si>
  <si>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</si>
  <si>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</si>
  <si>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</si>
  <si>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</si>
  <si>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</si>
  <si>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</si>
  <si>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</si>
  <si>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</si>
  <si>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</si>
  <si>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</si>
  <si>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</si>
  <si>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</si>
  <si>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</si>
  <si>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</si>
  <si>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</si>
  <si>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</si>
  <si>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</si>
  <si>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</si>
  <si>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</si>
  <si>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</si>
  <si>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</si>
  <si>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</si>
  <si>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</si>
  <si>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</si>
  <si>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</si>
  <si>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</si>
  <si>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</si>
  <si>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</si>
  <si>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</si>
  <si>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</si>
  <si>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</si>
  <si>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</si>
  <si>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</si>
  <si>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</si>
  <si>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</si>
  <si>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</si>
  <si>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</si>
  <si>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</si>
  <si>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</si>
  <si>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</si>
  <si>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</si>
  <si>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</si>
  <si>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</si>
  <si>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</si>
  <si>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</si>
  <si>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</si>
  <si>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</si>
  <si>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</si>
  <si>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</si>
  <si>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</si>
  <si>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</si>
  <si>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</si>
  <si>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</si>
  <si>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</si>
  <si>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</si>
  <si>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</si>
  <si>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</si>
  <si>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</si>
  <si>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</si>
  <si>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</si>
  <si>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</si>
  <si>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</si>
  <si>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</si>
  <si>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</si>
  <si>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</si>
  <si>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</si>
  <si>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</si>
  <si>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</si>
  <si>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</si>
  <si>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</si>
  <si>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</si>
  <si>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</si>
  <si>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</si>
  <si>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</si>
  <si>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</si>
  <si>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</si>
  <si>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</si>
  <si>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</si>
  <si>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</si>
  <si>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</si>
  <si>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</si>
  <si>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</si>
  <si>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</si>
  <si>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</si>
  <si>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</si>
  <si>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</si>
  <si>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</si>
  <si>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</si>
  <si>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</si>
  <si>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</si>
  <si>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</si>
  <si>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</si>
  <si>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</si>
  <si>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</si>
  <si>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</si>
  <si>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</si>
  <si>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</si>
  <si>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</si>
  <si>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</si>
  <si>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</si>
  <si>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</si>
  <si>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</si>
  <si>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</si>
  <si>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</si>
  <si>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</si>
  <si>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</si>
  <si>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</si>
  <si>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</si>
  <si>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</si>
  <si>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</si>
  <si>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</si>
  <si>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</si>
  <si>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</si>
  <si>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</si>
  <si>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</si>
  <si>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</si>
  <si>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</si>
  <si>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</si>
  <si>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</si>
  <si>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</si>
  <si>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</si>
  <si>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</si>
  <si>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</si>
  <si>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</si>
  <si>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</si>
  <si>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</si>
  <si>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</si>
  <si>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</si>
  <si>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</si>
  <si>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</si>
  <si>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</si>
  <si>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</si>
  <si>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</si>
  <si>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</si>
  <si>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</si>
  <si>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</si>
  <si>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</si>
  <si>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</si>
  <si>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</si>
  <si>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</si>
  <si>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</si>
  <si>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</si>
  <si>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</si>
  <si>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</si>
  <si>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</si>
  <si>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</si>
  <si>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</si>
  <si>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</si>
  <si>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</si>
  <si>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</si>
  <si>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</si>
  <si>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</si>
  <si>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</si>
  <si>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</si>
  <si>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</si>
  <si>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</si>
  <si>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</si>
  <si>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</si>
  <si>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</si>
  <si>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</si>
  <si>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</si>
  <si>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</si>
  <si>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</si>
  <si>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</si>
  <si>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</si>
  <si>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</si>
  <si>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</si>
  <si>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</si>
  <si>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</si>
  <si>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</si>
  <si>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</si>
  <si>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</si>
  <si>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</si>
  <si>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</si>
  <si>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</si>
  <si>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</si>
  <si>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</si>
  <si>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</si>
  <si>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</si>
  <si>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</si>
  <si>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</si>
  <si>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</si>
  <si>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</si>
  <si>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</si>
  <si>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</si>
  <si>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</si>
  <si>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</si>
  <si>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</si>
  <si>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</si>
  <si>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</si>
  <si>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</si>
  <si>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</si>
  <si>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</si>
  <si>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</si>
  <si>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</si>
  <si>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</si>
  <si>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</si>
  <si>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</si>
  <si>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</si>
  <si>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</si>
  <si>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</si>
  <si>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</si>
  <si>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</si>
  <si>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</si>
  <si>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</si>
  <si>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</si>
  <si>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</si>
  <si>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</si>
  <si>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</si>
  <si>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</si>
  <si>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</si>
  <si>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</si>
  <si>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</si>
  <si>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</si>
  <si>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</si>
  <si>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</si>
  <si>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</si>
  <si>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</si>
  <si>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</si>
  <si>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</si>
  <si>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</si>
  <si>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</si>
  <si>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</si>
  <si>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</si>
  <si>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</si>
  <si>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</si>
  <si>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</si>
  <si>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</si>
  <si>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</si>
  <si>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</si>
  <si>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</si>
  <si>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</si>
  <si>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</si>
  <si>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</si>
  <si>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</si>
  <si>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</si>
  <si>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</si>
  <si>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</si>
  <si>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</si>
  <si>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</si>
  <si>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</si>
  <si>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</si>
  <si>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</si>
  <si>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</si>
  <si>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</si>
  <si>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</si>
  <si>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</si>
  <si>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</si>
  <si>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</si>
  <si>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</si>
  <si>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</si>
  <si>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</si>
  <si>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</si>
  <si>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</si>
  <si>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</si>
  <si>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</si>
  <si>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</si>
  <si>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</si>
  <si>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</si>
  <si>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</si>
  <si>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</si>
  <si>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</si>
  <si>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</si>
  <si>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</si>
  <si>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</si>
  <si>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</si>
  <si>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</si>
  <si>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</si>
  <si>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</si>
  <si>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</si>
  <si>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</si>
  <si>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</si>
  <si>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</si>
  <si>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</si>
  <si>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</si>
  <si>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</si>
  <si>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</si>
  <si>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</si>
  <si>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</si>
  <si>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</si>
  <si>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</si>
  <si>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</si>
  <si>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</si>
  <si>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</si>
  <si>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</si>
  <si>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</si>
  <si>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</si>
  <si>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</si>
  <si>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</si>
  <si>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</si>
  <si>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</si>
  <si>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</si>
  <si>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</si>
  <si>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</si>
  <si>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</si>
  <si>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</si>
  <si>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</si>
  <si>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</si>
  <si>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</si>
  <si>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</si>
  <si>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</si>
  <si>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</si>
  <si>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</si>
  <si>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</si>
  <si>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</si>
  <si>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</si>
  <si>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</si>
  <si>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</si>
  <si>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</si>
  <si>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</si>
  <si>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</si>
  <si>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</si>
  <si>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</si>
  <si>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</si>
  <si>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</si>
  <si>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</si>
  <si>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</si>
  <si>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</si>
  <si>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</si>
  <si>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</si>
  <si>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</si>
  <si>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</si>
  <si>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</si>
  <si>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</si>
  <si>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</si>
  <si>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</si>
  <si>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</si>
  <si>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</si>
  <si>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</si>
  <si>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</si>
  <si>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</si>
  <si>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</si>
  <si>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</si>
  <si>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</si>
  <si>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</si>
  <si>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</si>
  <si>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</si>
  <si>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</si>
  <si>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</si>
  <si>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</si>
  <si>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</si>
  <si>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</si>
  <si>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</si>
  <si>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</si>
  <si>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</si>
  <si>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</si>
  <si>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</si>
  <si>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</si>
  <si>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</si>
  <si>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</si>
  <si>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</si>
  <si>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</si>
  <si>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</si>
  <si>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</si>
  <si>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</si>
  <si>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</si>
  <si>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</si>
  <si>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</si>
  <si>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</si>
  <si>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</si>
  <si>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</si>
  <si>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</si>
  <si>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</si>
  <si>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</si>
  <si>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</si>
  <si>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</si>
  <si>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</si>
  <si>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</si>
  <si>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</si>
  <si>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</si>
  <si>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</si>
  <si>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</si>
  <si>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</si>
  <si>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</si>
  <si>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</si>
  <si>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</si>
  <si>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</si>
  <si>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</si>
  <si>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</si>
  <si>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</si>
  <si>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</si>
  <si>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</si>
  <si>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</si>
  <si>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</si>
  <si>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</si>
  <si>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</si>
  <si>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</si>
  <si>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</si>
  <si>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</si>
  <si>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</si>
  <si>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</si>
  <si>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</si>
  <si>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</si>
  <si>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</si>
  <si>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</si>
  <si>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</si>
  <si>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</si>
  <si>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</si>
  <si>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</si>
  <si>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</si>
  <si>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</si>
  <si>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</si>
  <si>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</si>
  <si>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</si>
  <si>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</si>
  <si>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</si>
  <si>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</si>
  <si>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</si>
  <si>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</si>
  <si>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</si>
  <si>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</si>
  <si>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</si>
  <si>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</si>
  <si>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</si>
  <si>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</si>
  <si>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</si>
  <si>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</si>
  <si>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</si>
  <si>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</si>
  <si>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</si>
  <si>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</si>
  <si>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</si>
  <si>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</si>
  <si>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</si>
  <si>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</si>
  <si>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</si>
  <si>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</si>
  <si>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</si>
  <si>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</si>
  <si>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</si>
  <si>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</si>
  <si>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</si>
  <si>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</si>
  <si>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</si>
  <si>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</si>
  <si>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</si>
  <si>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</si>
  <si>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</si>
  <si>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</si>
  <si>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</si>
  <si>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</si>
  <si>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</si>
  <si>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</si>
  <si>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</si>
  <si>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</si>
  <si>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</si>
  <si>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</si>
  <si>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</si>
  <si>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</si>
  <si>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</si>
  <si>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</si>
  <si>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</si>
  <si>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</si>
  <si>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</si>
  <si>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</si>
  <si>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</si>
  <si>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</si>
  <si>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</si>
  <si>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</si>
  <si>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</si>
  <si>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</si>
  <si>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</si>
  <si>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</si>
  <si>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</si>
  <si>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</si>
  <si>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</si>
  <si>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</si>
  <si>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</si>
  <si>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</si>
  <si>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</si>
  <si>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</si>
  <si>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</si>
  <si>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</si>
  <si>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</si>
  <si>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</si>
  <si>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</si>
  <si>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</si>
  <si>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</si>
  <si>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</si>
  <si>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</si>
  <si>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</si>
  <si>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</si>
  <si>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</si>
  <si>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</si>
  <si>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</si>
  <si>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</si>
  <si>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</si>
  <si>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</si>
  <si>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</si>
  <si>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</si>
  <si>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</si>
  <si>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</si>
  <si>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</si>
  <si>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</si>
  <si>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</si>
  <si>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</si>
  <si>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</si>
  <si>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</si>
  <si>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</si>
  <si>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</si>
  <si>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</si>
  <si>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</si>
  <si>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</si>
  <si>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</si>
  <si>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</si>
  <si>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</si>
  <si>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</si>
  <si>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</si>
  <si>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</si>
  <si>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</si>
  <si>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</si>
  <si>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</si>
  <si>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</si>
  <si>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</si>
  <si>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</si>
  <si>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</si>
  <si>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</si>
  <si>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</si>
  <si>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</si>
  <si>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</si>
  <si>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</si>
  <si>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</si>
  <si>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</si>
  <si>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</si>
  <si>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</si>
  <si>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</si>
  <si>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</si>
  <si>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</si>
  <si>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</si>
  <si>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</si>
  <si>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</si>
  <si>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</si>
  <si>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</si>
  <si>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</si>
  <si>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</si>
  <si>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</si>
  <si>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</si>
  <si>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</si>
  <si>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</si>
  <si>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</si>
  <si>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</si>
  <si>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</si>
  <si>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</si>
  <si>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</si>
  <si>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</si>
  <si>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</si>
  <si>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</si>
  <si>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</si>
  <si>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</si>
  <si>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</si>
  <si>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</si>
  <si>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</si>
  <si>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</si>
  <si>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</si>
  <si>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</si>
  <si>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</si>
  <si>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</si>
  <si>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</si>
  <si>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</si>
  <si>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</si>
  <si>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</si>
  <si>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</si>
  <si>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</si>
  <si>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</si>
  <si>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</si>
  <si>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</si>
  <si>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</si>
  <si>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</si>
  <si>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</si>
  <si>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</si>
  <si>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</si>
  <si>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</si>
  <si>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</si>
  <si>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</si>
  <si>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</si>
  <si>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</si>
  <si>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</si>
  <si>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</si>
  <si>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</si>
  <si>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</si>
  <si>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</si>
  <si>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</si>
  <si>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</si>
  <si>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</si>
  <si>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</si>
  <si>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</si>
  <si>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</si>
  <si>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</si>
  <si>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</si>
  <si>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</si>
  <si>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</si>
  <si>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</si>
  <si>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</si>
  <si>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</si>
  <si>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</si>
  <si>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</si>
  <si>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</si>
  <si>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</si>
  <si>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</si>
  <si>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</si>
  <si>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</si>
  <si>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</si>
  <si>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</si>
  <si>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</si>
  <si>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</si>
  <si>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</si>
  <si>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</si>
  <si>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</si>
  <si>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</si>
  <si>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</si>
  <si>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</si>
  <si>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</si>
  <si>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</si>
  <si>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</si>
  <si>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</si>
  <si>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</si>
  <si>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</si>
  <si>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</si>
  <si>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</si>
  <si>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</si>
  <si>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</si>
  <si>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</si>
  <si>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</si>
  <si>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</si>
  <si>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</si>
  <si>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</si>
  <si>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</si>
  <si>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</si>
  <si>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</si>
  <si>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</si>
  <si>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</si>
  <si>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</si>
  <si>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</si>
  <si>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</si>
  <si>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</si>
  <si>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</si>
  <si>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</si>
  <si>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</si>
  <si>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</si>
  <si>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</si>
  <si>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</si>
  <si>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</si>
  <si>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</si>
  <si>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</si>
  <si>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</si>
  <si>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</si>
  <si>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</si>
  <si>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</si>
  <si>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</si>
  <si>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</si>
  <si>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</si>
  <si>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</si>
  <si>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</si>
  <si>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</si>
  <si>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</si>
  <si>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</si>
  <si>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</si>
  <si>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</si>
  <si>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</si>
  <si>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</si>
  <si>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</si>
  <si>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</si>
  <si>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</si>
  <si>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</si>
  <si>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</si>
  <si>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</si>
  <si>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</si>
  <si>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</si>
  <si>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</si>
  <si>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</si>
  <si>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</si>
  <si>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</si>
  <si>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</si>
  <si>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</si>
  <si>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</si>
  <si>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</si>
  <si>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</si>
  <si>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</si>
  <si>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</si>
  <si>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</si>
  <si>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</si>
  <si>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</si>
  <si>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</si>
  <si>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</si>
  <si>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</si>
  <si>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</si>
  <si>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</si>
  <si>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</si>
  <si>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</si>
  <si>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</si>
  <si>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</si>
  <si>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</si>
  <si>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</si>
  <si>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</si>
  <si>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</si>
  <si>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</si>
  <si>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</si>
  <si>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</si>
  <si>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</si>
  <si>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</si>
  <si>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</si>
  <si>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</si>
  <si>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</si>
  <si>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</si>
  <si>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</si>
  <si>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</si>
  <si>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</si>
  <si>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</si>
  <si>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</si>
  <si>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</si>
  <si>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</si>
  <si>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</si>
  <si>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</si>
  <si>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</si>
  <si>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</si>
  <si>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</si>
  <si>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</si>
  <si>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</si>
  <si>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</si>
  <si>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</si>
  <si>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</si>
  <si>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</si>
  <si>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</si>
  <si>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</si>
  <si>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</si>
  <si>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</si>
  <si>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</si>
  <si>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</si>
  <si>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</si>
  <si>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</si>
  <si>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</si>
  <si>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</si>
  <si>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</si>
  <si>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</si>
  <si>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</si>
  <si>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</si>
  <si>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</si>
  <si>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</si>
  <si>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</si>
  <si>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</si>
  <si>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</si>
  <si>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</si>
  <si>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</si>
  <si>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</si>
  <si>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</si>
  <si>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</si>
  <si>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</si>
  <si>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</si>
  <si>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</si>
  <si>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</si>
  <si>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</si>
  <si>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</si>
  <si>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</si>
  <si>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</si>
  <si>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</si>
  <si>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</si>
  <si>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</si>
  <si>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</si>
  <si>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</si>
  <si>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</si>
  <si>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</si>
  <si>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</si>
  <si>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</si>
  <si>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</si>
  <si>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</si>
  <si>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</si>
  <si>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</si>
  <si>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</si>
  <si>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</si>
  <si>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</si>
  <si>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</si>
  <si>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</si>
  <si>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</si>
  <si>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</si>
  <si>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</si>
  <si>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</si>
  <si>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</si>
  <si>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</si>
  <si>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</si>
  <si>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</si>
  <si>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</si>
  <si>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</si>
  <si>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</si>
  <si>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</si>
  <si>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</si>
  <si>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</si>
  <si>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</si>
  <si>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</si>
  <si>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</si>
  <si>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</si>
  <si>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</si>
  <si>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</si>
  <si>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</si>
  <si>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</si>
  <si>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</si>
  <si>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</si>
  <si>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</si>
  <si>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</si>
  <si>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</si>
  <si>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</si>
  <si>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</si>
  <si>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</si>
  <si>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</si>
  <si>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</si>
  <si>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</si>
  <si>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</si>
  <si>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</si>
  <si>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</si>
  <si>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</si>
  <si>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</si>
  <si>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</si>
  <si>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</si>
  <si>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</si>
  <si>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</si>
  <si>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</si>
  <si>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</si>
  <si>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</si>
  <si>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</si>
  <si>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</si>
  <si>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</si>
  <si>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</si>
  <si>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</si>
  <si>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</si>
  <si>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</si>
  <si>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</si>
  <si>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</si>
  <si>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</si>
  <si>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</si>
  <si>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</si>
  <si>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</si>
  <si>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</si>
  <si>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</si>
  <si>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</si>
  <si>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</si>
  <si>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</si>
  <si>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</si>
  <si>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</si>
  <si>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</si>
  <si>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</si>
  <si>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</si>
  <si>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</si>
  <si>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</si>
  <si>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</si>
  <si>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</si>
  <si>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</si>
  <si>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</si>
  <si>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</si>
  <si>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</si>
  <si>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</si>
  <si>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</si>
  <si>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</si>
  <si>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</si>
  <si>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</si>
  <si>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</si>
  <si>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</si>
  <si>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</si>
  <si>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</si>
  <si>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</si>
  <si>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</si>
  <si>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</si>
  <si>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</si>
  <si>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</si>
  <si>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</si>
  <si>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</si>
  <si>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</si>
  <si>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</si>
  <si>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</si>
  <si>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</si>
  <si>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</si>
  <si>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</si>
  <si>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</si>
  <si>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</si>
  <si>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</si>
  <si>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</si>
  <si>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</si>
  <si>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</si>
  <si>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</si>
  <si>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</si>
  <si>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</si>
  <si>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</si>
  <si>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</si>
  <si>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</si>
  <si>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</si>
  <si>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</si>
  <si>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</si>
  <si>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</si>
  <si>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</si>
  <si>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</si>
  <si>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</si>
  <si>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</si>
  <si>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</si>
  <si>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</si>
  <si>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</si>
  <si>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</si>
  <si>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</si>
  <si>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</si>
  <si>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</si>
  <si>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</si>
  <si>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</si>
  <si>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</si>
  <si>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</si>
  <si>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</si>
  <si>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</si>
  <si>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</si>
  <si>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</si>
  <si>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</si>
  <si>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</si>
  <si>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</si>
  <si>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</si>
  <si>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</si>
  <si>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</si>
  <si>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</si>
  <si>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</si>
  <si>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</si>
  <si>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</si>
  <si>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</si>
  <si>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</si>
  <si>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</si>
  <si>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</si>
  <si>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</si>
  <si>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</si>
  <si>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</si>
  <si>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</si>
  <si>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</si>
  <si>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</si>
  <si>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</si>
  <si>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</si>
  <si>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</si>
  <si>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</si>
  <si>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</si>
  <si>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</si>
  <si>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</si>
  <si>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</si>
  <si>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</si>
  <si>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</si>
  <si>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</si>
  <si>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</si>
  <si>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</si>
  <si>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</si>
  <si>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</si>
  <si>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</si>
  <si>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</si>
  <si>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</si>
  <si>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</si>
  <si>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</si>
  <si>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</si>
  <si>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</si>
  <si>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</si>
  <si>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</si>
  <si>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</si>
  <si>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</si>
  <si>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</si>
  <si>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</si>
  <si>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</si>
  <si>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</si>
  <si>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</si>
  <si>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</si>
  <si>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</si>
  <si>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</si>
  <si>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</si>
  <si>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</si>
  <si>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</si>
  <si>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</si>
  <si>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</si>
  <si>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</si>
  <si>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</si>
  <si>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</si>
  <si>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</si>
  <si>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</si>
  <si>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</si>
  <si>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</si>
  <si>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</si>
  <si>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</si>
  <si>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</si>
  <si>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</si>
  <si>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</si>
  <si>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</si>
  <si>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</si>
  <si>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</si>
  <si>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</si>
  <si>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</si>
  <si>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</si>
  <si>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</si>
  <si>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</si>
  <si>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</si>
  <si>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</si>
  <si>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</si>
  <si>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</si>
  <si>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</si>
  <si>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</si>
  <si>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</si>
  <si>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</si>
  <si>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</si>
  <si>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</si>
  <si>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</si>
  <si>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</si>
  <si>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</si>
  <si>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</si>
  <si>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</si>
  <si>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</si>
  <si>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</si>
  <si>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</si>
  <si>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</si>
  <si>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</si>
  <si>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</si>
  <si>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</si>
  <si>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</si>
  <si>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</si>
  <si>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</si>
  <si>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</si>
  <si>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</si>
  <si>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</si>
  <si>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</si>
  <si>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</si>
  <si>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</si>
  <si>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</si>
  <si>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</si>
  <si>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</si>
  <si>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</si>
  <si>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</si>
  <si>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</si>
  <si>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</si>
  <si>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</si>
  <si>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</si>
  <si>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</si>
  <si>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</si>
  <si>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</si>
  <si>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</si>
  <si>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</si>
  <si>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</si>
  <si>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</si>
  <si>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</si>
  <si>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</si>
  <si>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</si>
  <si>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</si>
  <si>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</si>
  <si>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</si>
  <si>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</si>
  <si>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</si>
  <si>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</si>
  <si>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</si>
  <si>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</si>
  <si>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</si>
  <si>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</si>
  <si>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</si>
  <si>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</si>
  <si>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</si>
  <si>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</si>
  <si>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</si>
  <si>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</si>
  <si>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</si>
  <si>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</si>
  <si>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</si>
  <si>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</si>
  <si>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</si>
  <si>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</si>
  <si>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</si>
  <si>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</si>
  <si>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</si>
  <si>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</si>
  <si>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</si>
  <si>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</si>
  <si>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</si>
  <si>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</si>
  <si>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</si>
  <si>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</si>
  <si>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</si>
  <si>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</si>
  <si>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</si>
  <si>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</si>
  <si>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</si>
  <si>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</si>
  <si>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</si>
  <si>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</si>
  <si>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</si>
  <si>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</si>
  <si>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</si>
  <si>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</si>
  <si>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</si>
  <si>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</si>
  <si>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</si>
  <si>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</si>
  <si>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</si>
  <si>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</si>
  <si>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</si>
  <si>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</si>
  <si>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</si>
  <si>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</si>
  <si>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</si>
  <si>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</si>
  <si>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</si>
  <si>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</si>
  <si>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</si>
  <si>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</si>
  <si>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</si>
  <si>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</si>
  <si>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</si>
  <si>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</si>
  <si>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</si>
  <si>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</si>
  <si>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</si>
  <si>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</si>
  <si>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</si>
  <si>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</si>
  <si>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</si>
  <si>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</si>
  <si>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</si>
  <si>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</si>
  <si>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</si>
  <si>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</si>
  <si>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</si>
  <si>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</si>
  <si>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</si>
  <si>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</si>
  <si>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</si>
  <si>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</si>
  <si>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</si>
  <si>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</si>
  <si>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</si>
  <si>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</si>
  <si>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</si>
  <si>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</si>
  <si>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</si>
  <si>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</si>
  <si>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</si>
  <si>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</si>
  <si>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</si>
  <si>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</si>
  <si>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</si>
  <si>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</si>
  <si>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</si>
  <si>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</si>
  <si>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</si>
  <si>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</si>
  <si>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</si>
  <si>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</si>
  <si>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</si>
  <si>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</si>
  <si>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</si>
  <si>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</si>
  <si>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</si>
  <si>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</si>
  <si>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</si>
  <si>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</si>
  <si>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</si>
  <si>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</si>
  <si>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</si>
  <si>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</si>
  <si>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</si>
  <si>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</si>
  <si>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</si>
  <si>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</si>
  <si>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</si>
  <si>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</si>
  <si>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</si>
  <si>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</si>
  <si>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</si>
  <si>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</si>
  <si>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</si>
  <si>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</si>
  <si>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</si>
  <si>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</si>
  <si>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</si>
  <si>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</si>
  <si>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</si>
  <si>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</si>
  <si>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</si>
  <si>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</si>
  <si>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</si>
  <si>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</si>
  <si>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</si>
  <si>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</si>
  <si>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</si>
  <si>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</si>
  <si>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</si>
  <si>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</si>
  <si>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</si>
  <si>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</si>
  <si>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</si>
  <si>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</si>
  <si>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</si>
  <si>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</si>
  <si>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</si>
  <si>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</si>
  <si>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</si>
  <si>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</si>
  <si>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</si>
  <si>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</si>
  <si>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</si>
  <si>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</si>
  <si>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</si>
  <si>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</si>
  <si>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</si>
  <si>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</si>
  <si>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</si>
  <si>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</si>
  <si>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</si>
  <si>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</si>
  <si>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</si>
  <si>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</si>
  <si>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</si>
  <si>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</si>
  <si>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</si>
  <si>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</si>
  <si>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</si>
  <si>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</si>
  <si>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</si>
  <si>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</si>
  <si>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</si>
  <si>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</si>
  <si>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</si>
  <si>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</si>
  <si>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</si>
  <si>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</si>
  <si>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</si>
  <si>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</si>
  <si>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</si>
  <si>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</si>
  <si>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</si>
  <si>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</si>
  <si>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</si>
  <si>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</si>
  <si>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</si>
  <si>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</si>
  <si>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</si>
  <si>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</si>
  <si>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</si>
  <si>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</si>
  <si>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</si>
  <si>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</si>
  <si>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</si>
  <si>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</si>
  <si>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</si>
  <si>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</si>
  <si>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</si>
  <si>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</si>
  <si>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</si>
  <si>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</si>
  <si>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</si>
  <si>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</si>
  <si>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</si>
  <si>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</si>
  <si>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</si>
  <si>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</si>
  <si>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</si>
  <si>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</si>
  <si>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</si>
  <si>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</si>
  <si>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</si>
  <si>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</si>
  <si>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</si>
  <si>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</si>
  <si>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</si>
  <si>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</si>
  <si>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</si>
  <si>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</si>
  <si>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</si>
  <si>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</si>
  <si>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</si>
  <si>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</si>
  <si>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</si>
  <si>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</si>
  <si>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</si>
  <si>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</si>
  <si>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</si>
  <si>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</si>
  <si>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</si>
  <si>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</si>
  <si>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</si>
  <si>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</si>
  <si>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</si>
  <si>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</si>
  <si>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</si>
  <si>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</si>
  <si>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</si>
  <si>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</si>
  <si>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</si>
  <si>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</si>
  <si>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</si>
  <si>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</si>
  <si>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</si>
  <si>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</si>
  <si>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</si>
  <si>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</si>
  <si>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</si>
  <si>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</si>
  <si>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</si>
  <si>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</si>
  <si>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</si>
  <si>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</si>
  <si>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</si>
  <si>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</si>
  <si>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</si>
  <si>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</si>
  <si>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</si>
  <si>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</si>
  <si>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</si>
  <si>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</si>
  <si>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</si>
  <si>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</si>
  <si>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</si>
  <si>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</si>
  <si>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</si>
  <si>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</si>
  <si>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</si>
  <si>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</si>
  <si>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</si>
  <si>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</si>
  <si>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</si>
  <si>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</si>
  <si>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</si>
  <si>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</si>
  <si>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</si>
  <si>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</si>
  <si>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</si>
  <si>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</si>
  <si>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</si>
  <si>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</si>
  <si>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</si>
  <si>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</si>
  <si>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</si>
  <si>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</si>
  <si>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</si>
  <si>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</si>
  <si>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</si>
  <si>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</si>
  <si>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</si>
  <si>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</si>
  <si>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</si>
  <si>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</si>
  <si>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</si>
  <si>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</si>
  <si>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</si>
  <si>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</si>
  <si>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</si>
  <si>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</si>
  <si>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</si>
  <si>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</si>
  <si>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</si>
  <si>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</si>
  <si>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</si>
  <si>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</si>
  <si>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</si>
  <si>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</si>
  <si>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</si>
  <si>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</si>
  <si>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</si>
  <si>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</si>
  <si>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</si>
  <si>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</si>
  <si>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</si>
  <si>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</si>
  <si>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</si>
  <si>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</si>
  <si>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</si>
  <si>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</si>
  <si>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</si>
  <si>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</si>
  <si>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</si>
  <si>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</si>
  <si>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</si>
  <si>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</si>
  <si>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</si>
  <si>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</si>
  <si>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</si>
  <si>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</si>
  <si>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</si>
  <si>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</si>
  <si>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</si>
  <si>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</si>
  <si>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</si>
  <si>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</si>
  <si>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</si>
  <si>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</si>
  <si>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</si>
  <si>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</si>
  <si>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</si>
  <si>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</si>
  <si>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</si>
  <si>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</si>
  <si>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</si>
  <si>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</si>
  <si>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</si>
  <si>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</si>
  <si>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</si>
  <si>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</si>
  <si>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</si>
  <si>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</si>
  <si>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</si>
  <si>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</si>
  <si>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</si>
  <si>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</si>
  <si>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</si>
  <si>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</si>
  <si>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</si>
  <si>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</si>
  <si>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</si>
  <si>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</si>
  <si>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</si>
  <si>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</si>
  <si>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</si>
  <si>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</si>
  <si>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</si>
  <si>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</si>
  <si>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</si>
  <si>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</si>
  <si>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</si>
  <si>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</si>
  <si>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</si>
  <si>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</si>
  <si>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</si>
  <si>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</si>
  <si>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</si>
  <si>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</si>
  <si>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</si>
  <si>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</si>
  <si>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</si>
  <si>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</si>
  <si>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</si>
  <si>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</si>
  <si>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</si>
  <si>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</si>
  <si>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</si>
  <si>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</si>
  <si>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</si>
  <si>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</si>
  <si>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</si>
  <si>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</si>
  <si>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</si>
  <si>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</si>
  <si>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</si>
  <si>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</si>
  <si>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</si>
  <si>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</si>
  <si>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</si>
  <si>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</si>
  <si>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</si>
  <si>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</si>
  <si>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</si>
  <si>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</si>
  <si>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</si>
  <si>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</si>
  <si>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</si>
  <si>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</si>
  <si>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</si>
  <si>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</si>
  <si>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</si>
  <si>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</si>
  <si>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</si>
  <si>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</si>
  <si>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</si>
  <si>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</si>
  <si>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</si>
  <si>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</si>
  <si>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</si>
  <si>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</si>
  <si>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</si>
  <si>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</si>
  <si>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</si>
  <si>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</si>
  <si>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</si>
  <si>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</si>
  <si>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</si>
  <si>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</si>
  <si>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</si>
  <si>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</si>
  <si>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</si>
  <si>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</si>
  <si>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</si>
  <si>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</si>
  <si>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</si>
  <si>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</si>
  <si>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</si>
  <si>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</si>
  <si>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</si>
  <si>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</si>
  <si>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</si>
  <si>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</si>
  <si>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</si>
  <si>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</si>
  <si>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</si>
  <si>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</si>
  <si>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</si>
  <si>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</si>
  <si>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</si>
  <si>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</si>
  <si>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</si>
  <si>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</si>
  <si>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</si>
  <si>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</si>
  <si>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</si>
  <si>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</si>
  <si>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</si>
  <si>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</si>
  <si>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</si>
  <si>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</si>
  <si>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</si>
  <si>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</si>
  <si>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</si>
  <si>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</si>
  <si>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</si>
  <si>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</si>
  <si>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</si>
  <si>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</si>
  <si>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</si>
  <si>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</si>
  <si>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</si>
  <si>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</si>
  <si>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</si>
  <si>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</si>
  <si>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</si>
  <si>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</si>
  <si>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</si>
  <si>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</si>
  <si>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</si>
  <si>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</si>
  <si>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</si>
  <si>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</si>
  <si>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</si>
  <si>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</si>
  <si>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</si>
  <si>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</si>
  <si>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</si>
  <si>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</si>
  <si>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</si>
  <si>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</si>
  <si>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</si>
  <si>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</si>
  <si>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</si>
  <si>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</si>
  <si>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</si>
  <si>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</si>
  <si>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</si>
  <si>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</si>
  <si>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</si>
  <si>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</si>
  <si>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</si>
  <si>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</si>
  <si>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</si>
  <si>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</si>
  <si>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</si>
  <si>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</si>
  <si>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</si>
  <si>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</si>
  <si>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</si>
  <si>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</si>
  <si>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</si>
  <si>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</si>
  <si>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</si>
  <si>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</si>
  <si>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</si>
  <si>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</si>
  <si>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</si>
  <si>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</si>
  <si>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</si>
  <si>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</si>
  <si>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</si>
  <si>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</si>
  <si>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</si>
  <si>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</si>
  <si>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</si>
  <si>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</si>
  <si>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</si>
  <si>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</si>
  <si>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</si>
  <si>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</si>
  <si>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</si>
  <si>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</si>
  <si>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</si>
  <si>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</si>
  <si>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</si>
  <si>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</si>
  <si>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</si>
  <si>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</si>
  <si>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</si>
  <si>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</si>
  <si>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</si>
  <si>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</si>
  <si>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</si>
  <si>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</si>
  <si>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</si>
  <si>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</si>
  <si>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</si>
  <si>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</si>
  <si>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</si>
  <si>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</si>
  <si>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</si>
  <si>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</si>
  <si>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</si>
  <si>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</si>
  <si>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</si>
  <si>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</si>
  <si>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</si>
  <si>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</si>
  <si>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</si>
  <si>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</si>
  <si>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</si>
  <si>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</si>
  <si>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</si>
  <si>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</si>
  <si>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</si>
  <si>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</si>
  <si>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</si>
  <si>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</si>
  <si>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</si>
  <si>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</si>
  <si>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</si>
  <si>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</si>
  <si>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</si>
  <si>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</si>
  <si>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</si>
  <si>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</si>
  <si>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</si>
  <si>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</si>
  <si>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</si>
  <si>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</si>
  <si>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</si>
  <si>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</si>
  <si>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</si>
  <si>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</si>
  <si>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</si>
  <si>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</si>
  <si>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</si>
  <si>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</si>
  <si>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</si>
  <si>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</si>
  <si>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</si>
  <si>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</si>
  <si>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</si>
  <si>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</si>
  <si>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</si>
  <si>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</si>
  <si>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</si>
  <si>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</si>
  <si>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</si>
  <si>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</si>
  <si>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</si>
  <si>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</si>
  <si>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</si>
  <si>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</si>
  <si>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</si>
  <si>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</si>
  <si>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</si>
  <si>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</si>
  <si>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</si>
  <si>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</si>
  <si>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</si>
  <si>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</si>
  <si>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</si>
  <si>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</si>
  <si>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</si>
  <si>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</si>
  <si>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</si>
  <si>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</si>
  <si>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</si>
  <si>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</si>
  <si>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</si>
  <si>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</si>
  <si>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</si>
  <si>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</si>
  <si>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</si>
  <si>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</si>
  <si>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</si>
  <si>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</si>
  <si>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</si>
  <si>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</si>
  <si>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</si>
  <si>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</si>
  <si>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</si>
  <si>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</si>
  <si>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</si>
  <si>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</si>
  <si>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</si>
  <si>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</si>
  <si>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</si>
  <si>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</si>
  <si>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</si>
  <si>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</si>
  <si>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</si>
  <si>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</si>
  <si>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</si>
  <si>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</si>
  <si>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</si>
  <si>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</si>
  <si>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</si>
  <si>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</si>
  <si>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</si>
  <si>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</si>
  <si>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</si>
  <si>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</si>
  <si>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</si>
  <si>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</si>
  <si>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</si>
  <si>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</si>
  <si>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</si>
  <si>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</si>
  <si>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</si>
  <si>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</si>
  <si>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</si>
  <si>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</si>
  <si>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</si>
  <si>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</si>
  <si>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</si>
  <si>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</si>
  <si>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</si>
  <si>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</si>
  <si>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</si>
  <si>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</si>
  <si>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</si>
  <si>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</si>
  <si>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</si>
  <si>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</si>
  <si>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</si>
  <si>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</si>
  <si>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</si>
  <si>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</si>
  <si>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</si>
  <si>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</si>
  <si>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</si>
  <si>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</si>
  <si>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</si>
  <si>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</si>
  <si>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</si>
  <si>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</si>
  <si>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</si>
  <si>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</si>
  <si>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</si>
  <si>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</si>
  <si>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</si>
  <si>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</si>
  <si>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</si>
  <si>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</si>
  <si>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</si>
  <si>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</si>
  <si>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</si>
  <si>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</si>
  <si>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</si>
  <si>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</si>
  <si>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</si>
  <si>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</si>
  <si>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</si>
  <si>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</si>
  <si>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</si>
  <si>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</si>
  <si>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</si>
  <si>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</si>
  <si>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</si>
  <si>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</si>
  <si>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</si>
  <si>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</si>
  <si>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</si>
  <si>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</si>
  <si>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</si>
  <si>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</si>
  <si>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</si>
  <si>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</si>
  <si>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</si>
  <si>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</si>
  <si>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</si>
  <si>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</si>
  <si>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</si>
  <si>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</si>
  <si>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</si>
  <si>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</si>
  <si>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</si>
  <si>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</si>
  <si>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</si>
  <si>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</si>
  <si>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</si>
  <si>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</si>
  <si>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</si>
  <si>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</si>
  <si>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</si>
  <si>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</si>
  <si>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</si>
  <si>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</si>
  <si>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</si>
  <si>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</si>
  <si>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</si>
  <si>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</si>
  <si>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</si>
  <si>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</si>
  <si>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</si>
  <si>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</si>
  <si>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</si>
  <si>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</si>
  <si>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</si>
  <si>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</si>
  <si>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</si>
  <si>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</si>
  <si>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</si>
  <si>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</si>
  <si>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</si>
  <si>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</si>
  <si>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</si>
  <si>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</si>
  <si>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</si>
  <si>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</si>
  <si>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</si>
  <si>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</si>
  <si>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</si>
  <si>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</si>
  <si>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</si>
  <si>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</si>
  <si>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</si>
  <si>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</si>
  <si>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</si>
  <si>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</si>
  <si>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</si>
  <si>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</si>
  <si>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</si>
  <si>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</si>
  <si>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</si>
  <si>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</si>
  <si>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</si>
  <si>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</si>
  <si>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</si>
  <si>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</si>
  <si>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</si>
  <si>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</si>
  <si>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</si>
  <si>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</si>
  <si>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</si>
  <si>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</si>
  <si>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</si>
  <si>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</si>
  <si>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</si>
  <si>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</si>
  <si>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</si>
  <si>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</si>
  <si>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</si>
  <si>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</si>
  <si>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</si>
  <si>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</si>
  <si>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</si>
  <si>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</si>
  <si>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</si>
  <si>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</si>
  <si>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</si>
  <si>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</si>
  <si>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</si>
  <si>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</si>
  <si>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</si>
  <si>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</si>
  <si>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</si>
  <si>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</si>
  <si>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</si>
  <si>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</si>
  <si>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</si>
  <si>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</si>
  <si>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</si>
  <si>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</si>
  <si>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</si>
  <si>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</si>
  <si>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</si>
  <si>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</si>
  <si>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</si>
  <si>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</si>
  <si>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</si>
  <si>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</si>
  <si>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</si>
  <si>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</si>
  <si>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</si>
  <si>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</si>
  <si>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</si>
  <si>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</si>
  <si>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</si>
  <si>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</si>
  <si>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</si>
  <si>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</si>
  <si>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</si>
  <si>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</si>
  <si>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</si>
  <si>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</si>
  <si>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</si>
  <si>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</si>
  <si>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</si>
  <si>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</si>
  <si>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</si>
  <si>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</si>
  <si>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</si>
  <si>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</si>
  <si>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</si>
  <si>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</si>
  <si>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</si>
  <si>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</si>
  <si>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</si>
  <si>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</si>
  <si>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</si>
  <si>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</si>
  <si>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</si>
  <si>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</si>
  <si>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</si>
  <si>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</si>
  <si>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</si>
  <si>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</si>
  <si>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</si>
  <si>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</si>
  <si>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</si>
  <si>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</si>
  <si>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</si>
  <si>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</si>
  <si>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</si>
  <si>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</si>
  <si>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</si>
  <si>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</si>
  <si>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</si>
  <si>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</si>
  <si>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</si>
  <si>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</si>
  <si>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</si>
  <si>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</si>
  <si>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</si>
  <si>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</si>
  <si>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</si>
  <si>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</si>
  <si>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</si>
  <si>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</si>
  <si>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</si>
  <si>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</si>
  <si>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</si>
  <si>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</si>
  <si>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</si>
  <si>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</si>
  <si>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</si>
  <si>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</si>
  <si>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</si>
  <si>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</si>
  <si>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</si>
  <si>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</si>
  <si>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</si>
  <si>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</si>
  <si>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</si>
  <si>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</si>
  <si>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</si>
  <si>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</si>
  <si>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</si>
  <si>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</si>
  <si>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</si>
  <si>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</si>
  <si>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</si>
  <si>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</si>
  <si>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</si>
  <si>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</si>
  <si>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</si>
  <si>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</si>
  <si>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</si>
  <si>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</si>
  <si>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</si>
  <si>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</si>
  <si>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</si>
  <si>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</si>
  <si>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</si>
  <si>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</si>
  <si>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</si>
  <si>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</si>
  <si>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</si>
  <si>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</si>
  <si>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</si>
  <si>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</si>
  <si>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</si>
  <si>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</si>
  <si>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</si>
  <si>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</si>
  <si>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</si>
  <si>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</si>
  <si>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</si>
  <si>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</si>
  <si>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</si>
  <si>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</si>
  <si>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</si>
  <si>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</si>
  <si>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</si>
  <si>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</si>
  <si>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</si>
  <si>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</si>
  <si>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</si>
  <si>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</si>
  <si>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</si>
  <si>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</si>
  <si>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</si>
  <si>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</si>
  <si>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</si>
  <si>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</si>
  <si>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</si>
  <si>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</si>
  <si>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</si>
  <si>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</si>
  <si>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</si>
  <si>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</si>
  <si>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</si>
  <si>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</si>
  <si>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</si>
  <si>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</si>
  <si>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</si>
  <si>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</si>
  <si>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</si>
  <si>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</si>
  <si>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</si>
  <si>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</si>
  <si>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</si>
  <si>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</si>
  <si>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</si>
  <si>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</si>
  <si>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</si>
  <si>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</si>
  <si>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</si>
  <si>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</si>
  <si>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</si>
  <si>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</si>
  <si>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</si>
  <si>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</si>
  <si>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</si>
  <si>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</si>
  <si>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</si>
  <si>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</si>
  <si>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</si>
  <si>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</si>
  <si>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</si>
  <si>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</si>
  <si>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</si>
  <si>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</si>
  <si>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</si>
  <si>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</si>
  <si>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</si>
  <si>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</si>
  <si>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</si>
  <si>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</si>
  <si>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</si>
  <si>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</si>
  <si>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</si>
  <si>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</si>
  <si>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</si>
  <si>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</si>
  <si>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</si>
  <si>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</si>
  <si>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</si>
  <si>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</si>
  <si>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</si>
  <si>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</si>
  <si>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</si>
  <si>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</si>
  <si>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</si>
  <si>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</si>
  <si>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</si>
  <si>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</si>
  <si>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</si>
  <si>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</si>
  <si>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</si>
  <si>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</si>
  <si>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</si>
  <si>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</si>
  <si>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</si>
  <si>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</si>
  <si>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</si>
  <si>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</si>
  <si>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</si>
  <si>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</si>
  <si>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</si>
  <si>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</si>
  <si>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</si>
  <si>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</si>
  <si>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</si>
  <si>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</si>
  <si>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</si>
  <si>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</si>
  <si>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</si>
  <si>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</si>
  <si>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</si>
  <si>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</si>
  <si>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</si>
  <si>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</si>
  <si>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</si>
  <si>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</si>
  <si>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</si>
  <si>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</si>
  <si>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</si>
  <si>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</si>
  <si>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</si>
  <si>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</si>
  <si>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</si>
  <si>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</si>
  <si>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</si>
  <si>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</si>
  <si>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</si>
  <si>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</si>
  <si>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</si>
  <si>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</si>
  <si>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</si>
  <si>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</si>
  <si>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</si>
  <si>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</si>
  <si>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</si>
  <si>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</si>
  <si>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</si>
  <si>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</si>
  <si>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</si>
  <si>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</si>
  <si>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</si>
  <si>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</si>
  <si>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</si>
  <si>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</si>
  <si>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</si>
  <si>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</si>
  <si>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</si>
  <si>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</si>
  <si>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</si>
  <si>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</si>
  <si>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</si>
  <si>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</si>
  <si>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</si>
  <si>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</si>
  <si>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</si>
  <si>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</si>
  <si>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</si>
  <si>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</si>
  <si>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</si>
  <si>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</si>
  <si>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</si>
  <si>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</si>
  <si>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</si>
  <si>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</si>
  <si>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</si>
  <si>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</si>
  <si>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</si>
  <si>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</si>
  <si>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</si>
  <si>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</si>
  <si>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</si>
  <si>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</si>
  <si>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</si>
  <si>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</si>
  <si>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</si>
  <si>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</si>
  <si>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</si>
  <si>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</si>
  <si>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</si>
  <si>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</si>
  <si>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</si>
  <si>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</si>
  <si>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</si>
  <si>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</si>
  <si>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</si>
  <si>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</si>
  <si>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</si>
  <si>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</si>
  <si>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</si>
  <si>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</si>
  <si>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</si>
  <si>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</si>
  <si>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</si>
  <si>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</si>
  <si>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</si>
  <si>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</si>
  <si>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</si>
  <si>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</si>
  <si>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</si>
  <si>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</si>
  <si>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</si>
  <si>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</si>
  <si>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</si>
  <si>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</si>
  <si>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</si>
  <si>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</si>
  <si>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</si>
  <si>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</si>
  <si>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</si>
  <si>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</si>
  <si>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</si>
  <si>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</si>
  <si>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</si>
  <si>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</si>
  <si>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</si>
  <si>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</si>
  <si>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</si>
  <si>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</si>
  <si>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</si>
  <si>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</si>
  <si>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</si>
  <si>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</si>
  <si>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</si>
  <si>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</si>
  <si>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</si>
  <si>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</si>
  <si>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</si>
  <si>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</si>
  <si>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</si>
  <si>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</si>
  <si>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</si>
  <si>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</si>
  <si>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</si>
  <si>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</si>
  <si>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</si>
  <si>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</si>
  <si>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</si>
  <si>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</si>
  <si>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</si>
  <si>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</si>
  <si>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</si>
  <si>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</si>
  <si>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</si>
  <si>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</si>
  <si>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</si>
  <si>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</si>
  <si>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</si>
  <si>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</si>
  <si>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</si>
  <si>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</si>
  <si>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</si>
  <si>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</si>
  <si>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</si>
  <si>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</si>
  <si>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</si>
  <si>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</si>
  <si>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</si>
  <si>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</si>
  <si>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</si>
  <si>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</si>
  <si>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</si>
  <si>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</si>
  <si>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</si>
  <si>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</si>
  <si>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</si>
  <si>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</si>
  <si>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</si>
  <si>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</si>
  <si>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</si>
  <si>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</si>
  <si>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</si>
  <si>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</si>
  <si>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</si>
  <si>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</si>
  <si>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</si>
  <si>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</si>
  <si>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</si>
  <si>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</si>
  <si>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</si>
  <si>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</si>
  <si>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</si>
  <si>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</si>
  <si>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</si>
  <si>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</si>
  <si>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</si>
  <si>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</si>
  <si>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</si>
  <si>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</si>
  <si>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</si>
  <si>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</si>
  <si>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</si>
  <si>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</si>
  <si>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</si>
  <si>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</si>
  <si>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</si>
  <si>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</si>
  <si>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</si>
  <si>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</si>
  <si>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</si>
  <si>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</si>
  <si>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</si>
  <si>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</si>
  <si>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</si>
  <si>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</si>
  <si>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</si>
  <si>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</si>
  <si>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</si>
  <si>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</si>
  <si>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</si>
  <si>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</si>
  <si>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</si>
  <si>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</si>
  <si>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</si>
  <si>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</si>
  <si>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</si>
  <si>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</si>
  <si>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</si>
  <si>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</si>
  <si>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</si>
  <si>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</si>
  <si>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</si>
  <si>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</si>
  <si>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</si>
  <si>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</si>
  <si>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</si>
  <si>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</si>
  <si>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</si>
  <si>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</si>
  <si>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</si>
  <si>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</si>
  <si>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</si>
  <si>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</si>
  <si>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</si>
  <si>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</si>
  <si>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</si>
  <si>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</si>
  <si>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</si>
  <si>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</si>
  <si>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</si>
  <si>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</si>
  <si>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</si>
  <si>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</si>
  <si>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</si>
  <si>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</si>
  <si>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</si>
  <si>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</si>
  <si>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</si>
  <si>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</si>
  <si>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</si>
  <si>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</si>
  <si>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</si>
  <si>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</si>
  <si>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</si>
  <si>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</si>
  <si>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</si>
  <si>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</si>
  <si>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</si>
  <si>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</si>
  <si>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</si>
  <si>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</si>
  <si>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</si>
  <si>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</si>
  <si>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</si>
  <si>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</si>
  <si>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</si>
  <si>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</si>
  <si>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</si>
  <si>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</si>
  <si>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</si>
  <si>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</si>
  <si>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</si>
  <si>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</si>
  <si>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</si>
  <si>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</si>
  <si>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</si>
  <si>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</si>
  <si>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</si>
  <si>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</si>
  <si>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</si>
  <si>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</si>
  <si>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</si>
  <si>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</si>
  <si>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</si>
  <si>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</si>
  <si>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</si>
  <si>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</si>
  <si>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</si>
  <si>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</si>
  <si>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</si>
  <si>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</si>
  <si>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</si>
  <si>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</si>
  <si>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</si>
  <si>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</si>
  <si>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</si>
  <si>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</si>
  <si>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</si>
  <si>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</si>
  <si>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</si>
  <si>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</si>
  <si>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</si>
  <si>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</si>
  <si>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</si>
  <si>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</si>
  <si>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</si>
  <si>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</si>
  <si>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</si>
  <si>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</si>
  <si>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</si>
  <si>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</si>
  <si>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</si>
  <si>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</si>
  <si>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</si>
  <si>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</si>
  <si>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</si>
  <si>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</si>
  <si>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</si>
  <si>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</si>
  <si>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</si>
  <si>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</si>
  <si>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</si>
  <si>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</si>
  <si>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</si>
  <si>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</si>
  <si>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</si>
  <si>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</si>
  <si>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</si>
  <si>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</si>
  <si>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</si>
  <si>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</si>
  <si>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</si>
  <si>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</si>
  <si>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</si>
  <si>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</si>
  <si>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</si>
  <si>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</si>
  <si>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</si>
  <si>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</si>
  <si>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</si>
  <si>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</si>
  <si>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</si>
  <si>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</si>
  <si>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</si>
  <si>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</si>
  <si>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</si>
  <si>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</si>
  <si>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</si>
  <si>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</si>
  <si>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</si>
  <si>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</si>
  <si>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</si>
  <si>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</si>
  <si>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</si>
  <si>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</si>
  <si>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</si>
  <si>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</si>
  <si>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</si>
  <si>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</si>
  <si>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</si>
  <si>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</si>
  <si>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</si>
  <si>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</si>
  <si>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</si>
  <si>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</si>
  <si>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</si>
  <si>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</si>
  <si>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</si>
  <si>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</si>
  <si>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</si>
  <si>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</si>
  <si>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</si>
  <si>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</si>
  <si>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</si>
  <si>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</si>
  <si>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</si>
  <si>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</si>
  <si>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</si>
  <si>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</si>
  <si>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</si>
  <si>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</si>
  <si>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</si>
  <si>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</si>
  <si>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</si>
  <si>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</si>
  <si>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</si>
  <si>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</si>
  <si>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</si>
  <si>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</si>
  <si>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</si>
  <si>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</si>
  <si>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</si>
  <si>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</si>
  <si>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</si>
  <si>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</si>
  <si>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</si>
  <si>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</si>
  <si>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</si>
  <si>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</si>
  <si>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</si>
  <si>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</si>
  <si>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</si>
  <si>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</si>
  <si>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</si>
  <si>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</si>
  <si>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</si>
  <si>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</si>
  <si>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</si>
  <si>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</si>
  <si>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</si>
  <si>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</si>
  <si>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</si>
  <si>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</si>
  <si>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</si>
  <si>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</si>
  <si>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</si>
  <si>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</si>
  <si>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</si>
  <si>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</si>
  <si>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</si>
  <si>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</si>
  <si>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</si>
  <si>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</si>
  <si>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</si>
  <si>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</si>
  <si>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</si>
  <si>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</si>
  <si>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</si>
  <si>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</si>
  <si>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</si>
  <si>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</si>
  <si>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</si>
  <si>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</si>
  <si>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</si>
  <si>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</si>
  <si>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</si>
  <si>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</si>
  <si>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</si>
  <si>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</si>
  <si>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</si>
  <si>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</si>
  <si>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</si>
  <si>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</si>
  <si>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</si>
  <si>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</si>
  <si>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</si>
  <si>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</si>
  <si>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</si>
  <si>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</si>
  <si>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</si>
  <si>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</si>
  <si>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</si>
  <si>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</si>
  <si>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</si>
  <si>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</si>
  <si>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</si>
  <si>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</si>
  <si>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</si>
  <si>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</si>
  <si>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</si>
  <si>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</si>
  <si>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</si>
  <si>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</si>
  <si>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</si>
  <si>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</si>
  <si>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</si>
  <si>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</si>
  <si>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</si>
  <si>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</si>
  <si>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</si>
  <si>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</si>
  <si>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</si>
  <si>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</si>
  <si>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</si>
  <si>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</si>
  <si>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</si>
  <si>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</si>
  <si>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</si>
  <si>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</si>
  <si>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</si>
  <si>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</si>
  <si>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</si>
  <si>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</si>
  <si>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</si>
  <si>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</si>
  <si>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</si>
  <si>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</si>
  <si>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</si>
  <si>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</si>
  <si>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</si>
  <si>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</si>
  <si>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</si>
  <si>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</si>
  <si>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</si>
  <si>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</si>
  <si>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</si>
  <si>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</si>
  <si>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</si>
  <si>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</si>
  <si>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</si>
  <si>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</si>
  <si>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</si>
  <si>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</si>
  <si>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</si>
  <si>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</si>
  <si>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</si>
  <si>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</si>
  <si>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</si>
  <si>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</si>
  <si>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</si>
  <si>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</si>
  <si>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</si>
  <si>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</si>
  <si>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</si>
  <si>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</si>
  <si>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</si>
  <si>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</si>
  <si>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</si>
  <si>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</si>
  <si>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</si>
  <si>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</si>
  <si>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</si>
  <si>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</si>
  <si>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</si>
  <si>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</si>
  <si>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</si>
  <si>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</si>
  <si>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</si>
  <si>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</si>
  <si>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</si>
  <si>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</si>
  <si>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</si>
  <si>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</si>
  <si>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</si>
  <si>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</si>
  <si>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</si>
  <si>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</si>
  <si>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</si>
  <si>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</si>
  <si>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</si>
  <si>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</si>
  <si>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</si>
  <si>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</si>
  <si>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</si>
  <si>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</si>
  <si>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</si>
  <si>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</si>
  <si>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</si>
  <si>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</si>
  <si>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</si>
  <si>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</si>
  <si>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</si>
  <si>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</si>
  <si>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</si>
  <si>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</si>
  <si>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</si>
  <si>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</si>
  <si>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</si>
  <si>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</si>
  <si>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</si>
  <si>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</si>
  <si>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</si>
  <si>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</si>
  <si>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</si>
  <si>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</si>
  <si>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</si>
  <si>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</si>
  <si>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</si>
  <si>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</si>
  <si>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</si>
  <si>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</si>
  <si>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</si>
  <si>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</si>
  <si>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</si>
  <si>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</si>
  <si>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</si>
  <si>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</si>
  <si>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</si>
  <si>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</si>
  <si>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</si>
  <si>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</si>
  <si>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</si>
  <si>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</si>
  <si>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</si>
  <si>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</si>
  <si>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</si>
  <si>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</si>
  <si>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</si>
  <si>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</si>
  <si>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</si>
  <si>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</si>
  <si>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</si>
  <si>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</si>
  <si>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</si>
  <si>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</si>
  <si>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</si>
  <si>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</si>
  <si>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</si>
  <si>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</si>
  <si>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</si>
  <si>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</si>
  <si>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</si>
  <si>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</si>
  <si>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</si>
  <si>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</si>
  <si>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</si>
  <si>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</si>
  <si>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</si>
  <si>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</si>
  <si>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</si>
  <si>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</si>
  <si>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</si>
  <si>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</si>
  <si>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</si>
  <si>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</si>
  <si>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</si>
  <si>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</si>
  <si>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</si>
  <si>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</si>
  <si>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</si>
  <si>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</si>
  <si>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</si>
  <si>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</si>
  <si>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</si>
  <si>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</si>
  <si>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</si>
  <si>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</si>
  <si>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</si>
  <si>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</si>
  <si>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</si>
  <si>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</si>
  <si>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</si>
  <si>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</si>
  <si>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</si>
  <si>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</si>
  <si>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</si>
  <si>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</si>
  <si>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</si>
  <si>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</si>
  <si>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</si>
  <si>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</si>
  <si>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</si>
  <si>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</si>
  <si>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</si>
  <si>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</si>
  <si>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</si>
  <si>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</si>
  <si>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</si>
  <si>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</si>
  <si>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</si>
  <si>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</si>
  <si>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</si>
  <si>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</si>
  <si>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</si>
  <si>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</si>
  <si>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</si>
  <si>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</si>
  <si>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</si>
  <si>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</si>
  <si>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</si>
  <si>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</si>
  <si>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</si>
  <si>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</si>
  <si>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</si>
  <si>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</si>
  <si>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</si>
  <si>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</si>
  <si>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</si>
  <si>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</si>
  <si>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</si>
  <si>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</si>
  <si>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</si>
  <si>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</si>
  <si>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</si>
  <si>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</si>
  <si>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</si>
  <si>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</si>
  <si>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</si>
  <si>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</si>
  <si>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</si>
  <si>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</si>
  <si>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</si>
  <si>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</si>
  <si>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</si>
  <si>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</si>
  <si>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</si>
  <si>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</si>
  <si>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</si>
  <si>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</si>
  <si>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</si>
  <si>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</si>
  <si>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</si>
  <si>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</si>
  <si>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</si>
  <si>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</si>
  <si>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</si>
  <si>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</si>
  <si>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</si>
  <si>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</si>
  <si>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</si>
  <si>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</si>
  <si>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</si>
  <si>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</si>
  <si>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</si>
  <si>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</si>
  <si>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</si>
  <si>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</si>
  <si>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</si>
  <si>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</si>
  <si>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</si>
  <si>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</si>
  <si>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</si>
  <si>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</si>
  <si>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</si>
  <si>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</si>
  <si>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</si>
  <si>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</si>
  <si>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</si>
  <si>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</si>
  <si>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</si>
  <si>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</si>
  <si>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</si>
  <si>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</si>
  <si>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</si>
  <si>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</si>
  <si>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</si>
  <si>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</si>
  <si>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</si>
  <si>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</si>
  <si>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</si>
  <si>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</si>
  <si>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</si>
  <si>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</si>
  <si>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</si>
  <si>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</si>
  <si>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</si>
  <si>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</si>
  <si>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</si>
  <si>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</si>
  <si>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</si>
  <si>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</si>
  <si>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</si>
  <si>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</si>
  <si>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</si>
  <si>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</si>
  <si>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</si>
  <si>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</si>
  <si>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</si>
  <si>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</si>
  <si>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</si>
  <si>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</si>
  <si>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</si>
  <si>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</si>
  <si>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</si>
  <si>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</si>
  <si>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</si>
  <si>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</si>
  <si>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</si>
  <si>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</si>
  <si>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</si>
  <si>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</si>
  <si>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</si>
  <si>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</si>
  <si>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</si>
  <si>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</si>
  <si>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</si>
  <si>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</si>
  <si>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</si>
  <si>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</si>
  <si>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</si>
  <si>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</si>
  <si>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</si>
  <si>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</si>
  <si>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</si>
  <si>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</si>
  <si>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</si>
  <si>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</si>
  <si>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</si>
  <si>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</si>
  <si>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</si>
  <si>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</si>
  <si>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</si>
  <si>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</si>
  <si>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</si>
  <si>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</si>
  <si>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</si>
  <si>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</si>
  <si>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</si>
  <si>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</si>
  <si>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</si>
  <si>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</si>
  <si>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</si>
  <si>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</si>
  <si>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</si>
  <si>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</si>
  <si>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</si>
  <si>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</si>
  <si>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</si>
  <si>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</si>
  <si>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</si>
  <si>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</si>
  <si>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</si>
  <si>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</si>
  <si>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</si>
  <si>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</si>
  <si>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</si>
  <si>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</si>
  <si>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</si>
  <si>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</si>
  <si>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</si>
  <si>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</si>
  <si>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</si>
  <si>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</si>
  <si>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</si>
  <si>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</si>
  <si>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</si>
  <si>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</si>
  <si>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</si>
  <si>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</si>
  <si>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</si>
  <si>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</si>
  <si>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</si>
  <si>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</si>
  <si>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</si>
  <si>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</si>
  <si>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</si>
  <si>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</si>
  <si>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</si>
  <si>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</si>
  <si>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</si>
  <si>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</si>
  <si>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</si>
  <si>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</si>
  <si>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</si>
  <si>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</si>
  <si>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</si>
  <si>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</si>
  <si>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</si>
  <si>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</si>
  <si>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</si>
  <si>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</si>
  <si>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</si>
  <si>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</si>
  <si>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</si>
  <si>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</si>
  <si>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</si>
  <si>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</si>
  <si>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</si>
  <si>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</si>
  <si>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</si>
  <si>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</si>
  <si>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</si>
  <si>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</si>
  <si>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</si>
  <si>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</si>
  <si>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</si>
  <si>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</si>
  <si>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</si>
  <si>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</si>
  <si>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</si>
  <si>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</si>
  <si>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</si>
  <si>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</si>
  <si>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</si>
  <si>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</si>
  <si>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</si>
  <si>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</si>
  <si>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</si>
  <si>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</si>
  <si>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</si>
  <si>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</si>
  <si>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</si>
  <si>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</si>
  <si>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</si>
  <si>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</si>
  <si>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</si>
  <si>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</si>
  <si>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</si>
  <si>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</si>
  <si>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</si>
  <si>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</si>
  <si>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</si>
  <si>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</si>
  <si>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</si>
  <si>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</si>
  <si>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</si>
  <si>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</si>
  <si>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</si>
  <si>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</si>
  <si>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</si>
  <si>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</si>
  <si>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</si>
  <si>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</si>
  <si>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</si>
  <si>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</si>
  <si>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</si>
  <si>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</si>
  <si>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</si>
  <si>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</si>
  <si>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</si>
  <si>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</si>
  <si>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</si>
  <si>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</si>
  <si>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</si>
  <si>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</si>
  <si>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</si>
  <si>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</si>
  <si>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</si>
  <si>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</si>
  <si>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</si>
  <si>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</si>
  <si>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</si>
  <si>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</si>
  <si>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</si>
  <si>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</si>
  <si>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</si>
  <si>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</si>
  <si>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</si>
  <si>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</si>
  <si>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</si>
  <si>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</si>
  <si>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</si>
  <si>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</si>
  <si>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</si>
  <si>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</si>
  <si>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</si>
  <si>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</si>
  <si>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</si>
  <si>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</si>
  <si>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</si>
  <si>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</si>
  <si>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</si>
  <si>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</si>
  <si>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</si>
  <si>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</si>
  <si>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</si>
  <si>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</si>
  <si>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</si>
  <si>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</si>
  <si>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</si>
  <si>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</si>
  <si>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</si>
  <si>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</si>
  <si>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</si>
  <si>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</si>
  <si>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</si>
  <si>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</si>
  <si>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</si>
  <si>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</si>
  <si>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</si>
  <si>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</si>
  <si>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</si>
  <si>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</si>
  <si>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</si>
  <si>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</si>
  <si>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</si>
  <si>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</si>
  <si>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</si>
  <si>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</si>
  <si>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</si>
  <si>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</si>
  <si>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</si>
  <si>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</si>
  <si>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</si>
  <si>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</si>
  <si>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</si>
  <si>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</si>
  <si>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</si>
  <si>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</si>
  <si>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</si>
  <si>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</si>
  <si>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</si>
  <si>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</si>
  <si>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</si>
  <si>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</si>
  <si>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</si>
  <si>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</si>
  <si>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</si>
  <si>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</si>
  <si>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</si>
  <si>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</si>
  <si>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</si>
  <si>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</si>
  <si>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</si>
  <si>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</si>
  <si>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</si>
  <si>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</si>
  <si>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</si>
  <si>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</si>
  <si>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</si>
  <si>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</si>
  <si>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</si>
  <si>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</si>
  <si>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</si>
  <si>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</si>
  <si>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</si>
  <si>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</si>
  <si>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</si>
  <si>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</si>
  <si>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</si>
  <si>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</si>
  <si>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</si>
  <si>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</si>
  <si>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</si>
  <si>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</si>
  <si>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</si>
  <si>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</si>
  <si>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</si>
  <si>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</si>
  <si>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</si>
  <si>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</si>
  <si>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</si>
  <si>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</si>
  <si>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</si>
  <si>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</si>
  <si>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</si>
  <si>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</si>
  <si>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</si>
  <si>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</si>
  <si>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</si>
  <si>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</si>
  <si>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</si>
  <si>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</si>
  <si>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</si>
  <si>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</si>
  <si>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</si>
  <si>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</si>
  <si>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</si>
  <si>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</si>
  <si>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</si>
  <si>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</si>
  <si>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</si>
  <si>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</si>
  <si>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</si>
  <si>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</si>
  <si>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</si>
  <si>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</si>
  <si>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</si>
  <si>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</si>
  <si>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</si>
  <si>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</si>
  <si>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</si>
  <si>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</si>
  <si>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</si>
  <si>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</si>
  <si>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</si>
  <si>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</si>
  <si>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</si>
  <si>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</si>
  <si>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</si>
  <si>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</si>
  <si>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</si>
  <si>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</si>
  <si>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</si>
  <si>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</si>
  <si>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</si>
  <si>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</si>
  <si>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</si>
  <si>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</si>
  <si>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</si>
  <si>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</si>
  <si>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</si>
  <si>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</si>
  <si>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</si>
  <si>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</si>
  <si>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</si>
  <si>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</si>
  <si>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</si>
  <si>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</si>
  <si>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</si>
  <si>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</si>
  <si>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</si>
  <si>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</si>
  <si>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</si>
  <si>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</si>
  <si>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</si>
  <si>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</si>
  <si>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</si>
  <si>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</si>
  <si>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</si>
  <si>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</si>
  <si>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</si>
  <si>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</si>
  <si>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</si>
  <si>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</si>
  <si>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</si>
  <si>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</si>
  <si>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</si>
  <si>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</si>
  <si>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</si>
  <si>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</si>
  <si>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</si>
  <si>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</si>
  <si>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</si>
  <si>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</si>
  <si>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</si>
  <si>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</si>
  <si>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</si>
  <si>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</si>
  <si>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</si>
  <si>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</si>
  <si>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</si>
  <si>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</si>
  <si>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</si>
  <si>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</si>
  <si>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</si>
  <si>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</si>
  <si>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</si>
  <si>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</si>
  <si>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</si>
  <si>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</si>
  <si>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</si>
  <si>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</si>
  <si>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</si>
  <si>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</si>
  <si>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</si>
  <si>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</si>
  <si>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</si>
  <si>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</si>
  <si>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</si>
  <si>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</si>
  <si>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</si>
  <si>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</si>
  <si>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</si>
  <si>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</si>
  <si>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</si>
  <si>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</si>
  <si>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</si>
  <si>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</si>
  <si>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</si>
  <si>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</si>
  <si>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</si>
  <si>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</si>
  <si>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</si>
  <si>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</si>
  <si>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</si>
  <si>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</si>
  <si>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</si>
  <si>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</si>
  <si>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</si>
  <si>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</si>
  <si>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</si>
  <si>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</si>
  <si>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</si>
  <si>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</si>
  <si>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</si>
  <si>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</si>
  <si>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</si>
  <si>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</si>
  <si>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</si>
  <si>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</si>
  <si>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</si>
  <si>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</si>
  <si>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</si>
  <si>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</si>
  <si>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</si>
  <si>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</si>
  <si>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</si>
  <si>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</si>
  <si>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</si>
  <si>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</si>
  <si>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</si>
  <si>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</si>
  <si>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</si>
  <si>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</si>
  <si>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</si>
  <si>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</si>
  <si>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</si>
  <si>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</si>
  <si>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</si>
  <si>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</si>
  <si>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</si>
  <si>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</si>
  <si>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</si>
  <si>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</si>
  <si>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</si>
  <si>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</si>
  <si>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</si>
  <si>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</si>
  <si>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</si>
  <si>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</si>
  <si>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</si>
  <si>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</si>
  <si>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</si>
  <si>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</si>
  <si>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</si>
  <si>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</si>
  <si>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</si>
  <si>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</si>
  <si>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</si>
  <si>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</si>
  <si>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</si>
  <si>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</si>
  <si>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</si>
  <si>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</si>
  <si>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</si>
  <si>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</si>
  <si>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</si>
  <si>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</si>
  <si>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</si>
  <si>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</si>
  <si>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</si>
  <si>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</si>
  <si>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</si>
  <si>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</si>
  <si>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</si>
  <si>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</si>
  <si>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</si>
  <si>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</si>
  <si>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</si>
  <si>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</si>
  <si>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</si>
  <si>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</si>
  <si>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</si>
  <si>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</si>
  <si>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</si>
  <si>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</si>
  <si>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</si>
  <si>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</si>
  <si>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</si>
  <si>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</si>
  <si>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</si>
  <si>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</si>
  <si>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</si>
  <si>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</si>
  <si>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</si>
  <si>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</si>
  <si>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</si>
  <si>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</si>
  <si>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</si>
  <si>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</si>
  <si>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</si>
  <si>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</si>
  <si>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</si>
  <si>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</si>
  <si>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</si>
  <si>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</si>
  <si>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</si>
  <si>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</si>
  <si>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</si>
  <si>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</si>
  <si>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</si>
  <si>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</si>
  <si>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</si>
  <si>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</si>
  <si>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</si>
  <si>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</si>
  <si>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</si>
  <si>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</si>
  <si>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</si>
  <si>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</si>
  <si>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</si>
  <si>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</si>
  <si>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</si>
  <si>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</si>
  <si>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</si>
  <si>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</si>
  <si>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</si>
  <si>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</si>
  <si>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</si>
  <si>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</si>
  <si>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</si>
  <si>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</si>
  <si>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</si>
  <si>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</si>
  <si>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</si>
  <si>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</si>
  <si>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</si>
  <si>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</si>
  <si>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</si>
  <si>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</si>
  <si>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</si>
  <si>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</si>
  <si>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</si>
  <si>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</si>
  <si>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</si>
  <si>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</si>
  <si>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</si>
  <si>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</si>
  <si>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</si>
  <si>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</si>
  <si>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</si>
  <si>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</si>
  <si>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</si>
  <si>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</si>
  <si>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</si>
  <si>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</si>
  <si>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</si>
  <si>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</si>
  <si>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</si>
  <si>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</si>
  <si>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</si>
  <si>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</si>
  <si>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</si>
  <si>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</si>
  <si>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</si>
  <si>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</si>
  <si>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</si>
  <si>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</si>
  <si>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</si>
  <si>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</si>
  <si>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</si>
  <si>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</si>
  <si>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</si>
  <si>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</si>
  <si>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</si>
  <si>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</si>
  <si>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</si>
  <si>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</si>
  <si>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</si>
  <si>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</si>
  <si>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</si>
  <si>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</si>
  <si>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</si>
  <si>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</si>
  <si>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</si>
  <si>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</si>
  <si>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</si>
  <si>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</si>
  <si>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</si>
  <si>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</si>
  <si>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</si>
  <si>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</si>
  <si>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</si>
  <si>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</si>
  <si>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</si>
  <si>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</si>
  <si>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</si>
  <si>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</si>
  <si>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</si>
  <si>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</si>
  <si>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</si>
  <si>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</si>
  <si>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</si>
  <si>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</si>
  <si>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</si>
  <si>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</si>
  <si>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</si>
  <si>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</si>
  <si>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</si>
  <si>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</si>
  <si>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</si>
  <si>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</si>
  <si>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</si>
  <si>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</si>
  <si>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</si>
  <si>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</si>
  <si>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</si>
  <si>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</si>
  <si>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</si>
  <si>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</si>
  <si>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</si>
  <si>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</si>
  <si>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</si>
  <si>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</si>
  <si>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</si>
  <si>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</si>
  <si>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</si>
  <si>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</si>
  <si>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</si>
  <si>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</si>
  <si>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</si>
  <si>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</si>
  <si>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</si>
  <si>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</si>
  <si>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</si>
  <si>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</si>
  <si>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</si>
  <si>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</si>
  <si>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</si>
  <si>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</si>
  <si>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</si>
  <si>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</si>
  <si>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</si>
  <si>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</si>
  <si>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</si>
  <si>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</si>
  <si>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</si>
  <si>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</si>
  <si>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</si>
  <si>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</si>
  <si>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</si>
  <si>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</si>
  <si>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</si>
  <si>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</si>
  <si>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</si>
  <si>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</si>
  <si>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</si>
  <si>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</si>
  <si>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</si>
  <si>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</si>
  <si>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</si>
  <si>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</si>
  <si>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</si>
  <si>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</si>
  <si>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</si>
  <si>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</si>
  <si>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</si>
  <si>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</si>
  <si>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</si>
  <si>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</si>
  <si>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</si>
  <si>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</si>
  <si>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</si>
  <si>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</si>
  <si>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</si>
  <si>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</si>
  <si>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</si>
  <si>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</si>
  <si>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</si>
  <si>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</si>
  <si>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</si>
  <si>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</si>
  <si>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</si>
  <si>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</si>
  <si>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</si>
  <si>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</si>
  <si>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</si>
  <si>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</si>
  <si>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</si>
  <si>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</si>
  <si>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</si>
  <si>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</si>
  <si>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</si>
  <si>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</si>
  <si>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</si>
  <si>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</si>
  <si>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</si>
  <si>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</si>
  <si>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</si>
  <si>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</si>
  <si>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</si>
  <si>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</si>
  <si>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</si>
  <si>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</si>
  <si>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</si>
  <si>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</si>
  <si>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</si>
  <si>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</si>
  <si>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</si>
  <si>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</si>
  <si>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</si>
  <si>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</si>
  <si>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</si>
  <si>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</si>
  <si>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</si>
  <si>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</si>
  <si>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</si>
  <si>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</si>
  <si>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</si>
  <si>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</si>
  <si>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</si>
  <si>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</si>
  <si>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</si>
  <si>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</si>
  <si>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</si>
  <si>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</si>
  <si>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</si>
  <si>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</si>
  <si>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</si>
  <si>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</si>
  <si>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</si>
  <si>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</si>
  <si>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</si>
  <si>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</si>
  <si>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</si>
  <si>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</si>
  <si>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</si>
  <si>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</si>
  <si>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</si>
  <si>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</si>
  <si>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</si>
  <si>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</si>
  <si>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</si>
  <si>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</si>
  <si>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</si>
  <si>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</si>
  <si>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</si>
  <si>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</si>
  <si>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</si>
  <si>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</si>
  <si>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</si>
  <si>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</si>
  <si>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</si>
  <si>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</si>
  <si>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</si>
  <si>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</si>
  <si>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</si>
  <si>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</si>
  <si>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</si>
  <si>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</si>
  <si>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</si>
  <si>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</si>
  <si>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</si>
  <si>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</si>
  <si>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</si>
  <si>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</si>
  <si>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</si>
  <si>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</si>
  <si>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</si>
  <si>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</si>
  <si>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</si>
  <si>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</si>
  <si>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</si>
  <si>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</si>
  <si>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</si>
  <si>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</si>
  <si>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</si>
  <si>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</si>
  <si>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</si>
  <si>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</si>
  <si>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</si>
  <si>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</si>
  <si>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</si>
  <si>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</si>
  <si>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</si>
  <si>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</si>
  <si>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</si>
  <si>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</si>
  <si>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</si>
  <si>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</si>
  <si>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</si>
  <si>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</si>
  <si>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</si>
  <si>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</si>
  <si>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</si>
  <si>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</si>
  <si>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</si>
  <si>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</si>
  <si>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</si>
  <si>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</si>
  <si>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</si>
  <si>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</si>
  <si>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</si>
  <si>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</si>
  <si>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</si>
  <si>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</si>
  <si>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</si>
  <si>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</si>
  <si>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</si>
  <si>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</si>
  <si>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</si>
  <si>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</si>
  <si>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</si>
  <si>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</si>
  <si>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</si>
  <si>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</si>
  <si>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</si>
  <si>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</si>
  <si>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</si>
  <si>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</si>
  <si>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</si>
  <si>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</si>
  <si>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</si>
  <si>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</si>
  <si>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</si>
  <si>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</si>
  <si>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</si>
  <si>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</si>
  <si>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</si>
  <si>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</si>
  <si>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</si>
  <si>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</si>
  <si>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</si>
  <si>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</si>
  <si>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</si>
  <si>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</si>
  <si>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</si>
  <si>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</si>
  <si>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</si>
  <si>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</si>
  <si>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</si>
  <si>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</si>
  <si>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</si>
  <si>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</si>
  <si>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</si>
  <si>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</si>
  <si>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</si>
  <si>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</si>
  <si>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</si>
  <si>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</si>
  <si>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</si>
  <si>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</si>
  <si>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</si>
  <si>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</si>
  <si>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</si>
  <si>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</si>
  <si>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</si>
  <si>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</si>
  <si>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</si>
  <si>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</si>
  <si>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</si>
  <si>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</si>
  <si>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</si>
  <si>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</si>
  <si>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</si>
  <si>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</si>
  <si>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</si>
  <si>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</si>
  <si>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</si>
  <si>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</si>
  <si>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</si>
  <si>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</si>
  <si>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</si>
  <si>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</si>
  <si>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</si>
  <si>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</si>
  <si>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</si>
  <si>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</si>
  <si>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</si>
  <si>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</si>
  <si>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</si>
  <si>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</si>
  <si>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</si>
  <si>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</si>
  <si>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</si>
  <si>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</si>
  <si>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</si>
  <si>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</si>
  <si>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</si>
  <si>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</si>
  <si>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</si>
  <si>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</si>
  <si>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</si>
  <si>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</si>
  <si>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</si>
  <si>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</si>
  <si>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</si>
  <si>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</si>
  <si>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</si>
  <si>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</si>
  <si>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</si>
  <si>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</si>
  <si>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</si>
  <si>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</si>
  <si>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</si>
  <si>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</si>
  <si>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</si>
  <si>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</si>
  <si>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</si>
  <si>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</si>
  <si>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</si>
  <si>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</si>
  <si>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</si>
  <si>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</si>
  <si>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</si>
  <si>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</si>
  <si>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</si>
  <si>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</si>
  <si>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</si>
  <si>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</si>
  <si>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</si>
  <si>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</si>
  <si>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</si>
  <si>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</si>
  <si>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</si>
  <si>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</si>
  <si>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</si>
  <si>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</si>
  <si>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</si>
  <si>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</si>
  <si>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</si>
  <si>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</si>
  <si>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</si>
  <si>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</si>
  <si>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</si>
  <si>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</si>
  <si>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</si>
  <si>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</si>
  <si>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</si>
  <si>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</si>
  <si>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</si>
  <si>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</si>
  <si>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</si>
  <si>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</si>
  <si>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</si>
  <si>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</si>
  <si>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</si>
  <si>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</si>
  <si>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</si>
  <si>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</si>
  <si>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</si>
  <si>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</si>
  <si>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</si>
  <si>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</si>
  <si>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</si>
  <si>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</si>
  <si>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</si>
  <si>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</si>
  <si>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</si>
  <si>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</si>
  <si>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</si>
  <si>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</si>
  <si>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</si>
  <si>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</si>
  <si>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</si>
  <si>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</si>
  <si>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</si>
  <si>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</si>
  <si>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</si>
  <si>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</si>
  <si>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</si>
  <si>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</si>
  <si>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</si>
  <si>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</si>
  <si>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</si>
  <si>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</si>
  <si>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</si>
  <si>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</si>
  <si>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</si>
  <si>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</si>
  <si>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</si>
  <si>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</si>
  <si>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</si>
  <si>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</si>
  <si>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</si>
  <si>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</si>
  <si>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</si>
  <si>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</si>
  <si>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</si>
  <si>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</si>
  <si>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</si>
  <si>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</si>
  <si>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</si>
  <si>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</si>
  <si>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</si>
  <si>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</si>
  <si>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</si>
  <si>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</si>
  <si>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</si>
  <si>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</si>
  <si>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</si>
  <si>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</si>
  <si>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</si>
  <si>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</si>
  <si>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</si>
  <si>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</si>
  <si>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</si>
  <si>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</si>
  <si>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</si>
  <si>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</si>
  <si>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</si>
  <si>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</si>
  <si>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</si>
  <si>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</si>
  <si>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</si>
  <si>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</si>
  <si>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</si>
  <si>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</si>
  <si>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</si>
  <si>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</si>
  <si>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</si>
  <si>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</si>
  <si>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</si>
  <si>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</si>
  <si>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</si>
  <si>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</si>
  <si>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</si>
  <si>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</si>
  <si>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</si>
  <si>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</si>
  <si>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</si>
  <si>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</si>
  <si>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</si>
  <si>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</si>
  <si>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</si>
  <si>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</si>
  <si>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</si>
  <si>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</si>
  <si>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</si>
  <si>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</si>
  <si>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</si>
  <si>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</si>
  <si>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</si>
  <si>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</si>
  <si>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</si>
  <si>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</si>
  <si>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</si>
  <si>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</si>
  <si>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</si>
  <si>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</si>
  <si>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</si>
  <si>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</si>
  <si>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</si>
  <si>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</si>
  <si>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</si>
  <si>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</si>
  <si>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</si>
  <si>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</si>
  <si>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</si>
  <si>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</si>
  <si>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</si>
  <si>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</si>
  <si>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</si>
  <si>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</si>
  <si>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</si>
  <si>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</si>
  <si>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</si>
  <si>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</si>
  <si>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</si>
  <si>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</si>
  <si>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</si>
  <si>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</si>
  <si>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</si>
  <si>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</si>
  <si>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</si>
  <si>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</si>
  <si>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</si>
  <si>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</si>
  <si>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</si>
  <si>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</si>
  <si>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</si>
  <si>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</si>
  <si>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</si>
  <si>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</si>
  <si>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</si>
  <si>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</si>
  <si>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</si>
  <si>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</si>
  <si>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</si>
  <si>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</si>
  <si>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</si>
  <si>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</si>
  <si>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</si>
  <si>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</si>
  <si>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</si>
  <si>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</si>
  <si>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</si>
  <si>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</si>
  <si>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</si>
  <si>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</si>
  <si>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</si>
  <si>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</si>
  <si>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</si>
  <si>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</si>
  <si>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</si>
  <si>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</si>
  <si>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</si>
  <si>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</si>
  <si>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</si>
  <si>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</si>
  <si>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</si>
  <si>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</si>
  <si>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</si>
  <si>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</si>
  <si>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</si>
  <si>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</si>
  <si>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</si>
  <si>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</si>
  <si>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</si>
  <si>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</si>
  <si>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</si>
  <si>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</si>
  <si>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</si>
  <si>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</si>
  <si>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</si>
  <si>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</si>
  <si>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</si>
  <si>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</si>
  <si>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</si>
  <si>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</si>
  <si>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</si>
  <si>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</si>
  <si>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</si>
  <si>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</si>
  <si>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</si>
  <si>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</si>
  <si>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</si>
  <si>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</si>
  <si>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</si>
  <si>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</si>
  <si>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</si>
  <si>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</si>
  <si>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</si>
  <si>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</si>
  <si>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</si>
  <si>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</si>
  <si>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</si>
  <si>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</si>
  <si>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</si>
  <si>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</si>
  <si>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</si>
  <si>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</si>
  <si>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</si>
  <si>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</si>
  <si>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</si>
  <si>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</si>
  <si>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</si>
  <si>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</si>
  <si>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</si>
  <si>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</si>
  <si>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</si>
  <si>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</si>
  <si>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</si>
  <si>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</si>
  <si>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</si>
  <si>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</si>
  <si>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</si>
  <si>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</si>
  <si>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</si>
  <si>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</si>
  <si>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</si>
  <si>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</si>
  <si>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</si>
  <si>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</si>
  <si>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</si>
  <si>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</si>
  <si>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</si>
  <si>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</si>
  <si>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</si>
  <si>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</si>
  <si>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</si>
  <si>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</si>
  <si>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</si>
  <si>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</si>
  <si>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</si>
  <si>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</si>
  <si>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</si>
  <si>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</si>
  <si>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</si>
  <si>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</si>
  <si>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</si>
  <si>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</si>
  <si>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</si>
  <si>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</si>
  <si>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</si>
  <si>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</si>
  <si>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</si>
  <si>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</si>
  <si>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</si>
  <si>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</si>
  <si>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</si>
  <si>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</si>
  <si>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</si>
  <si>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</si>
  <si>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</si>
  <si>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</si>
  <si>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</si>
  <si>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</si>
  <si>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</si>
  <si>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</si>
  <si>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</si>
  <si>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</si>
  <si>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</si>
  <si>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</si>
  <si>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</si>
  <si>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</si>
  <si>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</si>
  <si>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</si>
  <si>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</si>
  <si>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</si>
  <si>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</si>
  <si>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</si>
  <si>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</si>
  <si>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</si>
  <si>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</si>
  <si>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</si>
  <si>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</si>
  <si>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</si>
  <si>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</si>
  <si>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</si>
  <si>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</si>
  <si>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</si>
  <si>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</si>
  <si>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</si>
  <si>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</si>
  <si>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</si>
  <si>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</si>
  <si>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</si>
  <si>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</si>
  <si>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</si>
  <si>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</si>
  <si>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</si>
  <si>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</si>
  <si>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</si>
  <si>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</si>
  <si>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</si>
  <si>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</si>
  <si>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</si>
  <si>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</si>
  <si>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</si>
  <si>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</si>
  <si>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</si>
  <si>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</si>
  <si>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</si>
  <si>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</si>
  <si>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</si>
  <si>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</si>
  <si>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</si>
  <si>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</si>
  <si>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</si>
  <si>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</si>
  <si>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</si>
  <si>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</si>
  <si>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</si>
  <si>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</si>
  <si>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</si>
  <si>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</si>
  <si>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</si>
  <si>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</si>
  <si>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</si>
  <si>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</si>
  <si>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</si>
  <si>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</si>
  <si>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</si>
  <si>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</si>
  <si>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</si>
  <si>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</si>
  <si>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</si>
  <si>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</si>
  <si>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</si>
  <si>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</si>
  <si>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</si>
  <si>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</si>
  <si>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</si>
  <si>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</si>
  <si>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</si>
  <si>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</si>
  <si>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</si>
  <si>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</si>
  <si>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</si>
  <si>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</si>
  <si>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</si>
  <si>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</si>
  <si>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</si>
  <si>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</si>
  <si>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</si>
  <si>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</si>
  <si>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</si>
  <si>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</si>
  <si>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</si>
  <si>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</si>
  <si>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</si>
  <si>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</si>
  <si>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</si>
  <si>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</si>
  <si>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</si>
  <si>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</si>
  <si>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</si>
  <si>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</si>
  <si>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</si>
  <si>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</si>
  <si>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</si>
  <si>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</si>
  <si>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</si>
  <si>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</si>
  <si>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</si>
  <si>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</si>
  <si>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</si>
  <si>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</si>
  <si>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</si>
  <si>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</si>
  <si>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</si>
  <si>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</si>
  <si>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</si>
  <si>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</si>
  <si>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</si>
  <si>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</si>
  <si>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</si>
  <si>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</si>
  <si>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</si>
  <si>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</si>
  <si>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</si>
  <si>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</si>
  <si>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</si>
  <si>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</si>
  <si>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</si>
  <si>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</si>
  <si>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</si>
  <si>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</si>
  <si>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</si>
  <si>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</si>
  <si>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</si>
  <si>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</si>
  <si>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</si>
  <si>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</si>
  <si>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</si>
  <si>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</si>
  <si>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</si>
  <si>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</si>
  <si>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</si>
  <si>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</si>
  <si>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</si>
  <si>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</si>
  <si>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</si>
  <si>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</si>
  <si>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</si>
  <si>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</si>
  <si>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</si>
  <si>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</si>
  <si>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</si>
  <si>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</si>
  <si>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</si>
  <si>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</si>
  <si>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</si>
  <si>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</si>
  <si>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</si>
  <si>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</si>
  <si>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</si>
  <si>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</si>
  <si>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</si>
  <si>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</si>
  <si>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</si>
  <si>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</si>
  <si>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</si>
  <si>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</si>
  <si>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</si>
  <si>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</si>
  <si>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</si>
  <si>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</si>
  <si>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</si>
  <si>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</si>
  <si>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</si>
  <si>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</si>
  <si>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</si>
  <si>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</si>
  <si>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</si>
  <si>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</si>
  <si>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</si>
  <si>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</si>
  <si>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</si>
  <si>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</si>
  <si>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</si>
  <si>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</si>
  <si>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</si>
  <si>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</si>
  <si>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</si>
  <si>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</si>
  <si>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</si>
  <si>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</si>
  <si>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</si>
  <si>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</si>
  <si>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</si>
  <si>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</si>
  <si>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</si>
  <si>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</si>
  <si>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</si>
  <si>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</si>
  <si>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</si>
  <si>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</si>
  <si>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</si>
  <si>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</si>
  <si>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</si>
  <si>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</si>
  <si>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</si>
  <si>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</si>
  <si>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</si>
  <si>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</si>
  <si>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</si>
  <si>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</si>
  <si>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</si>
  <si>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</si>
  <si>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</si>
  <si>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</si>
  <si>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</si>
  <si>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</si>
  <si>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</si>
  <si>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</si>
  <si>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</si>
  <si>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</si>
  <si>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</si>
  <si>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</si>
  <si>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</si>
  <si>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</si>
  <si>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</si>
  <si>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</si>
  <si>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</si>
  <si>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</si>
  <si>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</si>
  <si>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</si>
  <si>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</si>
  <si>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</si>
  <si>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</si>
  <si>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</si>
  <si>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</si>
  <si>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</si>
  <si>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</si>
  <si>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</si>
  <si>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</si>
  <si>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</si>
  <si>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</si>
  <si>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</si>
  <si>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</si>
  <si>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</si>
  <si>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</si>
  <si>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</si>
  <si>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</si>
  <si>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</si>
  <si>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</si>
  <si>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</si>
  <si>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</si>
  <si>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</si>
  <si>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</si>
  <si>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</si>
  <si>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</si>
  <si>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</si>
  <si>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</si>
  <si>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</si>
  <si>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</si>
  <si>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</si>
  <si>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</si>
  <si>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</si>
  <si>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</si>
  <si>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</si>
  <si>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</si>
  <si>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</si>
  <si>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</si>
  <si>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</si>
  <si>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</si>
  <si>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</si>
  <si>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</si>
  <si>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</si>
  <si>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</si>
  <si>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</si>
  <si>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</si>
  <si>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</si>
  <si>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</si>
  <si>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</si>
  <si>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</si>
  <si>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</si>
  <si>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</si>
  <si>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</si>
  <si>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</si>
  <si>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</si>
  <si>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</si>
  <si>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</si>
  <si>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</si>
  <si>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</si>
  <si>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</si>
  <si>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</si>
  <si>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</si>
  <si>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</si>
  <si>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</si>
  <si>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</si>
  <si>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</si>
  <si>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</si>
  <si>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</si>
  <si>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</si>
  <si>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</si>
  <si>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</si>
  <si>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</si>
  <si>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</si>
  <si>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</si>
  <si>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</si>
  <si>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</si>
  <si>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</si>
  <si>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</si>
  <si>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</si>
  <si>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</si>
  <si>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</si>
  <si>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</si>
  <si>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</si>
  <si>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</si>
  <si>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</si>
  <si>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</si>
  <si>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</si>
  <si>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</si>
  <si>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</si>
  <si>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</si>
  <si>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</si>
  <si>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</si>
  <si>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</si>
  <si>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</si>
  <si>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</si>
  <si>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</si>
  <si>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</si>
  <si>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</si>
  <si>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</si>
  <si>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</si>
  <si>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</si>
  <si>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</si>
  <si>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</si>
  <si>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</si>
  <si>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</si>
  <si>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</si>
  <si>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</si>
  <si>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</si>
  <si>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</si>
  <si>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</si>
  <si>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</si>
  <si>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</si>
  <si>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</si>
  <si>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</si>
  <si>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</si>
  <si>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</si>
  <si>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</si>
  <si>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</si>
  <si>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</si>
  <si>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</si>
  <si>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</si>
  <si>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</si>
  <si>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</si>
  <si>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</si>
  <si>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</si>
  <si>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</si>
  <si>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</si>
  <si>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</si>
  <si>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</si>
  <si>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</si>
  <si>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</si>
  <si>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</si>
  <si>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</si>
  <si>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</si>
  <si>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</si>
  <si>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</si>
  <si>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</si>
  <si>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</si>
  <si>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</si>
  <si>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</si>
  <si>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</si>
  <si>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</si>
  <si>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</si>
  <si>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</si>
  <si>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</si>
  <si>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</si>
  <si>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</si>
  <si>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</si>
  <si>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</si>
  <si>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</si>
  <si>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</si>
  <si>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</si>
  <si>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</si>
  <si>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</si>
  <si>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</si>
  <si>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</si>
  <si>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</si>
  <si>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</si>
  <si>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</si>
  <si>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</si>
  <si>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</si>
  <si>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</si>
  <si>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</si>
  <si>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</si>
  <si>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</si>
  <si>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</si>
  <si>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</si>
  <si>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</si>
  <si>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</si>
  <si>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</si>
  <si>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</si>
  <si>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</si>
  <si>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</si>
  <si>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</si>
  <si>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</si>
  <si>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</si>
  <si>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</si>
  <si>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</si>
  <si>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</si>
  <si>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</si>
  <si>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</si>
  <si>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</si>
  <si>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</si>
  <si>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</si>
  <si>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</si>
  <si>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</si>
  <si>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</si>
  <si>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</si>
  <si>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</si>
  <si>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</si>
  <si>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</si>
  <si>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</si>
  <si>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</si>
  <si>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</si>
  <si>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</si>
  <si>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</si>
  <si>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</si>
  <si>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</si>
  <si>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</si>
  <si>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</si>
  <si>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</si>
  <si>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</si>
  <si>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</si>
  <si>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</si>
  <si>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</si>
  <si>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</si>
  <si>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</si>
  <si>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</si>
  <si>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</si>
  <si>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</si>
  <si>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</si>
  <si>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</si>
  <si>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</si>
  <si>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</si>
  <si>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</si>
  <si>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</si>
  <si>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</si>
  <si>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</si>
  <si>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</si>
  <si>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</si>
  <si>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</si>
  <si>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</si>
  <si>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</si>
  <si>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</si>
  <si>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</si>
  <si>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</si>
  <si>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</si>
  <si>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</si>
  <si>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</si>
  <si>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</si>
  <si>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</si>
  <si>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</si>
  <si>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</si>
  <si>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</si>
  <si>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</si>
  <si>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</si>
  <si>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</si>
  <si>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</si>
  <si>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</si>
  <si>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</si>
  <si>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</si>
  <si>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</si>
  <si>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</si>
  <si>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</si>
  <si>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</si>
  <si>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</si>
  <si>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</si>
  <si>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</si>
  <si>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</si>
  <si>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</si>
  <si>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</si>
  <si>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</si>
  <si>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</si>
  <si>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</si>
  <si>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</si>
  <si>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</si>
  <si>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</si>
  <si>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</si>
  <si>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</si>
  <si>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</si>
  <si>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</si>
  <si>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</si>
  <si>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</si>
  <si>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</si>
  <si>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</si>
  <si>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</si>
  <si>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</si>
  <si>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</si>
  <si>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</si>
  <si>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</si>
  <si>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</si>
  <si>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</si>
  <si>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</si>
  <si>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</si>
  <si>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</si>
  <si>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</si>
  <si>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</si>
  <si>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</si>
  <si>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</si>
  <si>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</si>
  <si>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</si>
  <si>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</si>
  <si>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</si>
  <si>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</si>
  <si>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</si>
  <si>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</si>
  <si>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</si>
  <si>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</si>
  <si>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</si>
  <si>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</si>
  <si>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</si>
  <si>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</si>
  <si>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</si>
  <si>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</si>
  <si>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</si>
  <si>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</si>
  <si>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</si>
  <si>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</si>
  <si>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</si>
  <si>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</si>
  <si>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</si>
  <si>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</si>
  <si>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</si>
  <si>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</si>
  <si>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</si>
  <si>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</si>
  <si>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</si>
  <si>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</si>
  <si>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</si>
  <si>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</si>
  <si>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</si>
  <si>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</si>
  <si>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</si>
  <si>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</si>
  <si>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</si>
  <si>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</si>
  <si>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</si>
  <si>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</si>
  <si>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</si>
  <si>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</si>
  <si>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</si>
  <si>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</si>
  <si>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</si>
  <si>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</si>
  <si>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</si>
  <si>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</si>
  <si>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</si>
  <si>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</si>
  <si>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</si>
  <si>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</si>
  <si>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</si>
  <si>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</si>
  <si>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</si>
  <si>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</si>
  <si>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</si>
  <si>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</si>
  <si>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</si>
  <si>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</si>
  <si>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</si>
  <si>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</si>
  <si>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</si>
  <si>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</si>
  <si>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</si>
  <si>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</si>
  <si>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</si>
  <si>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</si>
  <si>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</si>
  <si>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</si>
  <si>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</si>
  <si>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</si>
  <si>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</si>
  <si>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</si>
  <si>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</si>
  <si>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</si>
  <si>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</si>
  <si>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</si>
  <si>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</si>
  <si>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</si>
  <si>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</si>
  <si>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</si>
  <si>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</si>
  <si>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</si>
  <si>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</si>
  <si>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</si>
  <si>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</si>
  <si>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</si>
  <si>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</si>
  <si>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</si>
  <si>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</si>
  <si>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</si>
  <si>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</si>
  <si>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</si>
  <si>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</si>
  <si>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</si>
  <si>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</si>
  <si>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</si>
  <si>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</si>
  <si>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</si>
  <si>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</si>
  <si>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</si>
  <si>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</si>
  <si>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</si>
  <si>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</si>
  <si>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</si>
  <si>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</si>
  <si>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</si>
  <si>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</si>
  <si>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</si>
  <si>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</si>
  <si>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</si>
  <si>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</si>
  <si>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</si>
  <si>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</si>
  <si>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</si>
  <si>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</si>
  <si>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</si>
  <si>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</si>
  <si>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</si>
  <si>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</si>
  <si>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</si>
  <si>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</si>
  <si>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</si>
  <si>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</si>
  <si>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</si>
  <si>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</si>
  <si>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</si>
  <si>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</si>
  <si>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</si>
  <si>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</si>
  <si>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</si>
  <si>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</si>
  <si>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</si>
  <si>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</si>
  <si>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</si>
  <si>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</si>
  <si>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</si>
  <si>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</si>
  <si>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</si>
  <si>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</si>
  <si>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</si>
  <si>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</si>
  <si>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</si>
  <si>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</si>
  <si>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</si>
  <si>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</si>
  <si>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</si>
  <si>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</si>
  <si>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</si>
  <si>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</si>
  <si>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</si>
  <si>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</si>
  <si>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</si>
  <si>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</si>
  <si>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</si>
  <si>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</si>
  <si>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</si>
  <si>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</si>
  <si>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</si>
  <si>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</si>
  <si>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</si>
  <si>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</si>
  <si>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</si>
  <si>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</si>
  <si>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</si>
  <si>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</si>
  <si>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</si>
  <si>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</si>
  <si>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</si>
  <si>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</si>
  <si>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</si>
  <si>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</si>
  <si>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</si>
  <si>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</si>
  <si>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</si>
  <si>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</si>
  <si>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</si>
  <si>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</si>
  <si>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</si>
  <si>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</si>
  <si>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</si>
  <si>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</si>
  <si>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</si>
  <si>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</si>
  <si>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</si>
  <si>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</si>
  <si>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</si>
  <si>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</si>
  <si>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</si>
  <si>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</si>
  <si>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</si>
  <si>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</si>
  <si>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</si>
  <si>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</si>
  <si>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</si>
  <si>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</si>
  <si>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</si>
  <si>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</si>
  <si>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</si>
  <si>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</si>
  <si>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</si>
  <si>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</si>
  <si>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</si>
  <si>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</si>
  <si>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</si>
  <si>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</si>
  <si>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</si>
  <si>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</si>
  <si>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</si>
  <si>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</si>
  <si>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</si>
  <si>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</si>
  <si>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</si>
  <si>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</si>
  <si>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</si>
  <si>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</si>
  <si>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</si>
  <si>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</si>
  <si>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</si>
  <si>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</si>
  <si>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</si>
  <si>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</si>
  <si>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</si>
  <si>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</si>
  <si>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</si>
  <si>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</si>
  <si>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</si>
  <si>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</si>
  <si>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</si>
  <si>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</si>
  <si>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</si>
  <si>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</si>
  <si>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</si>
  <si>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</si>
  <si>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</si>
  <si>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</si>
  <si>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</si>
  <si>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</si>
  <si>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</si>
  <si>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</si>
  <si>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</si>
  <si>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</si>
  <si>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</si>
  <si>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</si>
  <si>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</si>
  <si>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</si>
  <si>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</si>
  <si>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</si>
  <si>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</si>
  <si>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</si>
  <si>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</si>
  <si>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</si>
  <si>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</si>
  <si>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</si>
  <si>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</si>
  <si>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</si>
  <si>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</si>
  <si>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</si>
  <si>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</si>
  <si>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</si>
  <si>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</si>
  <si>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</si>
  <si>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</si>
  <si>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</si>
  <si>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</si>
  <si>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</si>
  <si>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</si>
  <si>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</si>
  <si>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</si>
  <si>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</si>
  <si>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</si>
  <si>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</si>
  <si>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</si>
  <si>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</si>
  <si>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</si>
  <si>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</si>
  <si>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</si>
  <si>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</si>
  <si>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</si>
  <si>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</si>
  <si>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</si>
  <si>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</si>
  <si>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</si>
  <si>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</si>
  <si>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</si>
  <si>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</si>
  <si>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</si>
  <si>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</si>
  <si>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</si>
  <si>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</si>
  <si>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</si>
  <si>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</si>
  <si>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</si>
  <si>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</si>
  <si>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</si>
  <si>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</si>
  <si>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</si>
  <si>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</si>
  <si>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</si>
  <si>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</si>
  <si>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</si>
  <si>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</si>
  <si>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</si>
  <si>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</si>
  <si>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</si>
  <si>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</si>
  <si>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</si>
  <si>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</si>
  <si>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</si>
  <si>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</si>
  <si>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</si>
  <si>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</si>
  <si>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</si>
  <si>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</si>
  <si>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</si>
  <si>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</si>
  <si>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</si>
  <si>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</si>
  <si>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</si>
  <si>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</si>
  <si>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</si>
  <si>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</si>
  <si>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</si>
  <si>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</si>
  <si>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</si>
  <si>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</si>
  <si>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</si>
  <si>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</si>
  <si>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</si>
  <si>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</si>
  <si>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</si>
  <si>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</si>
  <si>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</si>
  <si>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</si>
  <si>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</si>
  <si>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</si>
  <si>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</si>
  <si>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</si>
  <si>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</si>
  <si>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</si>
  <si>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</si>
  <si>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</si>
  <si>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</si>
  <si>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</si>
  <si>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</si>
  <si>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</si>
  <si>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</si>
  <si>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</si>
  <si>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</si>
  <si>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</si>
  <si>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</si>
  <si>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</si>
  <si>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</si>
  <si>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</si>
  <si>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</si>
  <si>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</si>
  <si>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</si>
  <si>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</si>
  <si>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</si>
  <si>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</si>
  <si>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</si>
  <si>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</si>
  <si>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</si>
  <si>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</si>
  <si>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</si>
  <si>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</si>
  <si>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</si>
  <si>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</si>
  <si>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</si>
  <si>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</si>
  <si>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</si>
  <si>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</si>
  <si>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</si>
  <si>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</si>
  <si>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</si>
  <si>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</si>
  <si>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</si>
  <si>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</si>
  <si>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</si>
  <si>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</si>
  <si>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</si>
  <si>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</si>
  <si>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</si>
  <si>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</si>
  <si>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</si>
  <si>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</si>
  <si>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</si>
  <si>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</si>
  <si>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</si>
  <si>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</si>
  <si>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</si>
  <si>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</si>
  <si>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</si>
  <si>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</si>
  <si>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</si>
  <si>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</si>
  <si>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</si>
  <si>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</si>
  <si>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</si>
  <si>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</si>
  <si>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</si>
  <si>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</si>
  <si>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</si>
  <si>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</si>
  <si>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</si>
  <si>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</si>
  <si>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</si>
  <si>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</si>
  <si>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</si>
  <si>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</si>
  <si>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</si>
  <si>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</si>
  <si>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</si>
  <si>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</si>
  <si>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</si>
  <si>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</si>
  <si>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</si>
  <si>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</si>
  <si>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</si>
  <si>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</si>
  <si>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</si>
  <si>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</si>
  <si>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</si>
  <si>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</si>
  <si>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</si>
  <si>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</si>
  <si>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</si>
  <si>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</si>
  <si>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</si>
  <si>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</si>
  <si>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</si>
  <si>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</si>
  <si>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</si>
  <si>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</si>
  <si>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</si>
  <si>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</si>
  <si>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</si>
  <si>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</si>
  <si>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</si>
  <si>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</si>
  <si>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</si>
  <si>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</si>
  <si>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</si>
  <si>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</si>
  <si>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</si>
  <si>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</si>
  <si>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</si>
  <si>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</si>
  <si>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</si>
  <si>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</si>
  <si>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</si>
  <si>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</si>
  <si>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</si>
  <si>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</si>
  <si>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</si>
  <si>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</si>
  <si>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</si>
  <si>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</si>
  <si>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</si>
  <si>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</si>
  <si>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</si>
  <si>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</si>
  <si>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</si>
  <si>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</si>
  <si>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</si>
  <si>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</si>
  <si>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</si>
  <si>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</si>
  <si>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</si>
  <si>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</si>
  <si>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</si>
  <si>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</si>
  <si>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</si>
  <si>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</si>
  <si>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</si>
  <si>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</si>
  <si>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</si>
  <si>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</si>
  <si>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</si>
  <si>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</si>
  <si>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</si>
  <si>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</si>
  <si>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</si>
  <si>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</si>
  <si>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</si>
  <si>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</si>
  <si>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</si>
  <si>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</si>
  <si>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</si>
  <si>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</si>
  <si>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</si>
  <si>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</si>
  <si>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</si>
  <si>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</si>
  <si>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</si>
  <si>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</si>
  <si>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</si>
  <si>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</si>
  <si>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</si>
  <si>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</si>
  <si>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</si>
  <si>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</si>
  <si>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</si>
  <si>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</si>
  <si>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</si>
  <si>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</si>
  <si>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</si>
  <si>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</si>
  <si>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</si>
  <si>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</si>
  <si>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</si>
  <si>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</si>
  <si>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</si>
  <si>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</si>
  <si>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</si>
  <si>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</si>
  <si>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</si>
  <si>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</si>
  <si>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</si>
  <si>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</si>
  <si>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</si>
  <si>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</si>
  <si>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</si>
  <si>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</si>
  <si>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</si>
  <si>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</si>
  <si>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</si>
  <si>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</si>
  <si>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</si>
  <si>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</si>
  <si>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</si>
  <si>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</si>
  <si>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</si>
  <si>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</si>
  <si>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</si>
  <si>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</si>
  <si>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</si>
  <si>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</si>
  <si>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</si>
  <si>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</si>
  <si>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</si>
  <si>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</si>
  <si>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</si>
  <si>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</si>
  <si>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</si>
  <si>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</si>
  <si>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</si>
  <si>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</si>
  <si>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</si>
  <si>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</si>
  <si>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</si>
  <si>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</si>
  <si>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</si>
  <si>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</si>
  <si>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</si>
  <si>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</si>
  <si>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</si>
  <si>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</si>
  <si>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</si>
  <si>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</si>
  <si>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</si>
  <si>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</si>
  <si>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</si>
  <si>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</si>
  <si>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</si>
  <si>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</si>
  <si>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</si>
  <si>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</si>
  <si>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</si>
  <si>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</si>
  <si>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</si>
  <si>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</si>
  <si>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</si>
  <si>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</si>
  <si>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</si>
  <si>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</si>
  <si>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</si>
  <si>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</si>
  <si>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</si>
  <si>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</si>
  <si>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</si>
  <si>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</si>
  <si>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</si>
  <si>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</si>
  <si>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</si>
  <si>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</si>
  <si>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</si>
  <si>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</si>
  <si>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</si>
  <si>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</si>
  <si>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</si>
  <si>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</si>
  <si>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</si>
  <si>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</si>
  <si>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</si>
  <si>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</si>
  <si>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</si>
  <si>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</si>
  <si>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</si>
  <si>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</si>
  <si>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</si>
  <si>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</si>
  <si>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</si>
  <si>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</si>
  <si>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</si>
  <si>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</si>
  <si>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</si>
  <si>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</si>
  <si>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</si>
  <si>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</si>
  <si>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</si>
  <si>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</si>
  <si>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</si>
  <si>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</si>
  <si>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</si>
  <si>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</si>
  <si>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</si>
  <si>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</si>
  <si>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</si>
  <si>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</si>
  <si>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</si>
  <si>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</si>
  <si>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</si>
  <si>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</si>
  <si>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</si>
  <si>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</si>
  <si>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</si>
  <si>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</si>
  <si>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</si>
  <si>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</si>
  <si>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</si>
  <si>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</si>
  <si>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</si>
  <si>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</si>
  <si>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</si>
  <si>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</si>
  <si>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</si>
  <si>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</si>
  <si>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</si>
  <si>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</si>
  <si>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</si>
  <si>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</si>
  <si>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</si>
  <si>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</si>
  <si>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</si>
  <si>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</si>
  <si>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</si>
  <si>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</si>
  <si>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</si>
  <si>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</si>
  <si>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</si>
  <si>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</si>
  <si>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</si>
  <si>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</si>
  <si>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</si>
  <si>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</si>
  <si>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</si>
  <si>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</si>
  <si>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</si>
  <si>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</si>
  <si>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</si>
  <si>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</si>
  <si>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</si>
  <si>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</si>
  <si>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</si>
  <si>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</si>
  <si>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</si>
  <si>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</si>
  <si>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</si>
  <si>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</si>
  <si>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</si>
  <si>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</si>
  <si>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</si>
  <si>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</si>
  <si>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</si>
  <si>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</si>
  <si>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</si>
  <si>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</si>
  <si>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</si>
  <si>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</si>
  <si>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</si>
  <si>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</si>
  <si>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</si>
  <si>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</si>
  <si>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</si>
  <si>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</si>
  <si>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</si>
  <si>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</si>
  <si>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</si>
  <si>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</si>
  <si>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</si>
  <si>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</si>
  <si>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</si>
  <si>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</si>
  <si>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</si>
  <si>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</si>
  <si>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</si>
  <si>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</si>
  <si>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</si>
  <si>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</si>
  <si>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</si>
  <si>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</si>
  <si>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</si>
  <si>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</si>
  <si>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</si>
  <si>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</si>
  <si>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</si>
  <si>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</si>
  <si>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</si>
  <si>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</si>
  <si>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</si>
  <si>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</si>
  <si>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</si>
  <si>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</si>
  <si>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</si>
  <si>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</si>
  <si>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</si>
  <si>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</si>
  <si>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</si>
  <si>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</si>
  <si>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</si>
  <si>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</si>
  <si>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</si>
  <si>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</si>
  <si>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</si>
  <si>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</si>
  <si>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</si>
  <si>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</si>
  <si>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</si>
  <si>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</si>
  <si>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</si>
  <si>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</si>
  <si>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</si>
  <si>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</si>
  <si>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</si>
  <si>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</si>
  <si>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</si>
  <si>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</si>
  <si>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</si>
  <si>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</si>
  <si>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</si>
  <si>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</si>
  <si>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</si>
  <si>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</si>
  <si>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</si>
  <si>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</si>
  <si>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</si>
  <si>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</si>
  <si>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</si>
  <si>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</si>
  <si>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</si>
  <si>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</si>
  <si>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</si>
  <si>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</si>
  <si>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</si>
  <si>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</si>
  <si>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</si>
  <si>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</si>
  <si>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</si>
  <si>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</si>
  <si>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</si>
  <si>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</si>
  <si>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</si>
  <si>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</si>
  <si>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</si>
  <si>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</si>
  <si>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</si>
  <si>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</si>
  <si>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</si>
  <si>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</si>
  <si>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</si>
  <si>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</si>
  <si>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</si>
  <si>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</si>
  <si>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</si>
  <si>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</si>
  <si>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</si>
  <si>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</si>
  <si>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</si>
  <si>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</si>
  <si>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</si>
  <si>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</si>
  <si>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</si>
  <si>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</si>
  <si>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</si>
  <si>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</si>
  <si>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</si>
  <si>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</si>
  <si>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</si>
  <si>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</si>
  <si>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</si>
  <si>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</si>
  <si>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</si>
  <si>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</si>
  <si>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</si>
  <si>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</si>
  <si>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</si>
  <si>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</si>
  <si>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</si>
  <si>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</si>
  <si>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</si>
  <si>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</si>
  <si>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</si>
  <si>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</si>
  <si>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</si>
  <si>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</si>
  <si>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</si>
  <si>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</si>
  <si>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</si>
  <si>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</si>
  <si>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</si>
  <si>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</si>
  <si>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</si>
  <si>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</si>
  <si>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</si>
  <si>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</si>
  <si>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</si>
  <si>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</si>
  <si>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</si>
  <si>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</si>
  <si>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</si>
  <si>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</si>
  <si>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</si>
  <si>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</si>
  <si>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</si>
  <si>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</si>
  <si>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</si>
  <si>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</si>
  <si>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</si>
  <si>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</si>
  <si>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</si>
  <si>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</si>
  <si>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</si>
  <si>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</si>
  <si>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</si>
  <si>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</si>
  <si>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</si>
  <si>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</si>
  <si>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</si>
  <si>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</si>
  <si>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</si>
  <si>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</si>
  <si>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</si>
  <si>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</si>
  <si>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</si>
  <si>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</si>
  <si>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</si>
  <si>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</si>
  <si>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</si>
  <si>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</si>
  <si>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</si>
  <si>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</si>
  <si>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</si>
  <si>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</si>
  <si>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</si>
  <si>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</si>
  <si>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</si>
  <si>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</si>
  <si>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</si>
  <si>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</si>
  <si>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</si>
  <si>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</si>
  <si>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</si>
  <si>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</si>
  <si>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</si>
  <si>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</si>
  <si>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</si>
  <si>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</si>
  <si>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</si>
  <si>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</si>
  <si>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</si>
  <si>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</si>
  <si>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</si>
  <si>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</si>
  <si>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</si>
  <si>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</si>
  <si>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</si>
  <si>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</si>
  <si>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</si>
  <si>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</si>
  <si>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</si>
  <si>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</si>
  <si>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</si>
  <si>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</si>
  <si>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</si>
  <si>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</si>
  <si>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</si>
  <si>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</si>
  <si>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</si>
  <si>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</si>
  <si>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</si>
  <si>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</si>
  <si>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</si>
  <si>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</si>
  <si>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</si>
  <si>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</si>
  <si>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</si>
  <si>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</si>
  <si>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</si>
  <si>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</si>
  <si>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</si>
  <si>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</si>
  <si>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</si>
  <si>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</si>
  <si>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</si>
  <si>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</si>
  <si>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</si>
  <si>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</si>
  <si>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</si>
  <si>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</si>
  <si>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</si>
  <si>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</si>
  <si>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</si>
  <si>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</si>
  <si>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</si>
  <si>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</si>
  <si>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</si>
  <si>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</si>
  <si>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</si>
  <si>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</si>
  <si>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</si>
  <si>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</si>
  <si>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</si>
  <si>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</si>
  <si>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</si>
  <si>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</si>
  <si>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</si>
  <si>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</si>
  <si>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</si>
  <si>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</si>
  <si>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</si>
  <si>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</si>
  <si>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</si>
  <si>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</si>
  <si>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</si>
  <si>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</si>
  <si>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</si>
  <si>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</si>
  <si>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</si>
  <si>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</si>
  <si>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</si>
  <si>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</si>
  <si>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</si>
  <si>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</si>
  <si>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</si>
  <si>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</si>
  <si>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</si>
  <si>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</si>
  <si>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</si>
  <si>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</si>
  <si>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</si>
  <si>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</si>
  <si>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</si>
  <si>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</si>
  <si>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</si>
  <si>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</si>
  <si>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</si>
  <si>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</si>
  <si>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</si>
  <si>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</si>
  <si>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</si>
  <si>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</si>
  <si>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</si>
  <si>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</si>
  <si>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</si>
  <si>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</si>
  <si>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</si>
  <si>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</si>
  <si>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</si>
  <si>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</si>
  <si>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</si>
  <si>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</si>
  <si>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</si>
  <si>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</si>
  <si>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</si>
  <si>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</si>
  <si>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</si>
  <si>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</si>
  <si>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</si>
  <si>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</si>
  <si>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</si>
  <si>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</si>
  <si>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</si>
  <si>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</si>
  <si>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</si>
  <si>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</si>
  <si>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</si>
  <si>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</si>
  <si>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</si>
  <si>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</si>
  <si>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</si>
  <si>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</si>
  <si>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</si>
  <si>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</si>
  <si>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</si>
  <si>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</si>
  <si>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</si>
  <si>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</si>
  <si>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</si>
  <si>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</si>
  <si>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</si>
  <si>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</si>
  <si>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</si>
  <si>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</si>
  <si>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</si>
  <si>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</si>
  <si>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</si>
  <si>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</si>
  <si>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</si>
  <si>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</si>
  <si>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</si>
  <si>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</si>
  <si>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</si>
  <si>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</si>
  <si>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</si>
  <si>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</si>
  <si>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</si>
  <si>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</si>
  <si>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</si>
  <si>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</si>
  <si>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</si>
  <si>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</si>
  <si>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</si>
  <si>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</si>
  <si>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</si>
  <si>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</si>
  <si>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</si>
  <si>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</si>
  <si>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</si>
  <si>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</si>
  <si>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</si>
  <si>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</si>
  <si>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</si>
  <si>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</si>
  <si>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</si>
  <si>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</si>
  <si>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</si>
  <si>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</si>
  <si>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</si>
  <si>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</si>
  <si>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</si>
  <si>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</si>
  <si>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</si>
  <si>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</si>
  <si>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</si>
  <si>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</si>
  <si>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</si>
  <si>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</si>
  <si>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</si>
  <si>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</si>
  <si>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</si>
  <si>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</si>
  <si>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</si>
  <si>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</si>
  <si>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</si>
  <si>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</si>
  <si>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</si>
  <si>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</si>
  <si>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</si>
  <si>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</si>
  <si>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</si>
  <si>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</si>
  <si>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</si>
  <si>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</si>
  <si>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</si>
  <si>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</si>
  <si>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</si>
  <si>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</si>
  <si>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</si>
  <si>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</si>
  <si>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</si>
  <si>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</si>
  <si>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</si>
  <si>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</si>
  <si>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</si>
  <si>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</si>
  <si>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</si>
  <si>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</si>
  <si>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</si>
  <si>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</si>
  <si>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</si>
  <si>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</si>
  <si>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</si>
  <si>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</si>
  <si>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</si>
  <si>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</si>
  <si>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</si>
  <si>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</si>
  <si>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</si>
  <si>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</si>
  <si>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</si>
  <si>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</si>
  <si>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</si>
  <si>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</si>
  <si>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</si>
  <si>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</si>
  <si>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</si>
  <si>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</si>
  <si>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</si>
  <si>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</si>
  <si>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</si>
  <si>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</si>
  <si>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</si>
  <si>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</si>
  <si>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</si>
  <si>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</si>
  <si>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</si>
  <si>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</si>
  <si>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</si>
  <si>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</si>
  <si>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</si>
  <si>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</si>
  <si>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</si>
  <si>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</si>
  <si>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</si>
  <si>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</si>
  <si>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</si>
  <si>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</si>
  <si>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</si>
  <si>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</si>
  <si>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</si>
  <si>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</si>
  <si>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</si>
  <si>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</si>
  <si>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</si>
  <si>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</si>
  <si>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</si>
  <si>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</si>
  <si>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</si>
  <si>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</si>
  <si>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</si>
  <si>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</si>
  <si>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</si>
  <si>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</si>
  <si>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</si>
  <si>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</si>
  <si>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</si>
  <si>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</si>
  <si>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</si>
  <si>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</si>
  <si>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</si>
  <si>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</si>
  <si>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</si>
  <si>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</si>
  <si>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</si>
  <si>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</si>
  <si>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</si>
  <si>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</si>
  <si>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</si>
  <si>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</si>
  <si>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</si>
  <si>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</si>
  <si>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</si>
  <si>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</si>
  <si>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</si>
  <si>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</si>
  <si>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</si>
  <si>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</si>
  <si>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</si>
  <si>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</si>
  <si>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</si>
  <si>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</si>
  <si>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</si>
  <si>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</si>
  <si>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</si>
  <si>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</si>
  <si>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</si>
  <si>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</si>
  <si>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</si>
  <si>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</si>
  <si>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</si>
  <si>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</si>
  <si>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</si>
  <si>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</si>
  <si>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</si>
  <si>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</si>
  <si>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</si>
  <si>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</si>
  <si>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</si>
  <si>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</si>
  <si>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</si>
  <si>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</si>
  <si>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</si>
  <si>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</si>
  <si>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</si>
  <si>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</si>
  <si>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</si>
  <si>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</si>
  <si>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</si>
  <si>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</si>
  <si>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</si>
  <si>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</si>
  <si>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</si>
  <si>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</si>
  <si>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</si>
  <si>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</si>
  <si>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</si>
  <si>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</si>
  <si>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</si>
  <si>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</si>
  <si>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</si>
  <si>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</si>
  <si>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</si>
  <si>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</si>
  <si>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</si>
  <si>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</si>
  <si>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</si>
  <si>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</si>
  <si>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</si>
  <si>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</si>
  <si>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</si>
  <si>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</si>
  <si>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</si>
  <si>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</si>
  <si>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</si>
  <si>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</si>
  <si>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</si>
  <si>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</si>
  <si>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</si>
  <si>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</si>
  <si>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</si>
  <si>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</si>
  <si>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</si>
  <si>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</si>
  <si>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</si>
  <si>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</si>
  <si>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</si>
  <si>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</si>
  <si>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</si>
  <si>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</si>
  <si>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</si>
  <si>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</si>
  <si>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</si>
  <si>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</si>
  <si>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</si>
  <si>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</si>
  <si>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</si>
  <si>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</si>
  <si>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</si>
  <si>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</si>
  <si>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</si>
  <si>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</si>
  <si>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</si>
  <si>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</si>
  <si>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</si>
  <si>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</si>
  <si>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</si>
  <si>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</si>
  <si>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</si>
  <si>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</si>
  <si>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</si>
  <si>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</si>
  <si>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</si>
  <si>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</si>
  <si>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</si>
  <si>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</si>
  <si>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</si>
  <si>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</si>
  <si>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</si>
  <si>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</si>
  <si>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</si>
  <si>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</si>
  <si>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</si>
  <si>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</si>
  <si>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</si>
  <si>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</si>
  <si>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</si>
  <si>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</si>
  <si>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</si>
  <si>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</si>
  <si>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</si>
  <si>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</si>
  <si>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</si>
  <si>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</si>
  <si>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</si>
  <si>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</si>
  <si>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</si>
  <si>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</si>
  <si>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</si>
  <si>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</si>
  <si>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</si>
  <si>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</si>
  <si>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</si>
  <si>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</si>
  <si>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</si>
  <si>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</si>
  <si>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</si>
  <si>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</si>
  <si>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</si>
  <si>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</si>
  <si>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</si>
  <si>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</si>
  <si>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</si>
  <si>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</si>
  <si>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</si>
  <si>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</si>
  <si>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</si>
  <si>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</si>
  <si>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</si>
  <si>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</si>
  <si>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</si>
  <si>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</si>
  <si>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</si>
  <si>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</si>
  <si>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</si>
  <si>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</si>
  <si>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</si>
  <si>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</si>
  <si>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</si>
  <si>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</si>
  <si>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</si>
  <si>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</si>
  <si>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</si>
  <si>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</si>
  <si>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</si>
  <si>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</si>
  <si>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</si>
  <si>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</si>
  <si>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</si>
  <si>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</si>
  <si>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</si>
  <si>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</si>
  <si>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</si>
  <si>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</si>
  <si>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</si>
  <si>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</si>
  <si>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</si>
  <si>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</si>
  <si>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</si>
  <si>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</si>
  <si>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</si>
  <si>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</si>
  <si>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</si>
  <si>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</si>
  <si>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</si>
  <si>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</si>
  <si>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</si>
  <si>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</si>
  <si>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</si>
  <si>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</si>
  <si>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</si>
  <si>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</si>
  <si>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</si>
  <si>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</si>
  <si>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</si>
  <si>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</si>
  <si>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</si>
  <si>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</si>
  <si>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</si>
  <si>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</si>
  <si>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</si>
  <si>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</si>
  <si>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</si>
  <si>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</si>
  <si>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</si>
  <si>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</si>
  <si>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</si>
  <si>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</si>
  <si>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</si>
  <si>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</si>
  <si>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</si>
  <si>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</si>
  <si>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</si>
  <si>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</si>
  <si>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</si>
  <si>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</si>
  <si>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</si>
  <si>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</si>
  <si>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</si>
  <si>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</si>
  <si>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</si>
  <si>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</si>
  <si>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</si>
  <si>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</si>
  <si>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</si>
  <si>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</si>
  <si>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</si>
  <si>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</si>
  <si>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</si>
  <si>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</si>
  <si>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</si>
  <si>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</si>
  <si>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</si>
  <si>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</si>
  <si>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</si>
  <si>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</si>
  <si>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</si>
  <si>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</si>
  <si>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</si>
  <si>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</si>
  <si>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</si>
  <si>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</si>
  <si>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</si>
  <si>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</si>
  <si>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</si>
  <si>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</si>
  <si>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</si>
  <si>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</si>
  <si>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</si>
  <si>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</si>
  <si>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</si>
  <si>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</si>
  <si>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</si>
  <si>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</si>
  <si>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</si>
  <si>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</si>
  <si>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</si>
  <si>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</si>
  <si>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</si>
  <si>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</si>
  <si>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</si>
  <si>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</si>
  <si>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</si>
  <si>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</si>
  <si>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</si>
  <si>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</si>
  <si>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</si>
  <si>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</si>
  <si>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</si>
  <si>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</si>
  <si>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</si>
  <si>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</si>
  <si>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</si>
  <si>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</si>
  <si>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</si>
  <si>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</si>
  <si>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</si>
  <si>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</si>
  <si>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</si>
  <si>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</si>
  <si>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</si>
  <si>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</si>
  <si>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</si>
  <si>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</si>
  <si>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</si>
  <si>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</si>
  <si>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</si>
  <si>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</si>
  <si>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</si>
  <si>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</si>
  <si>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</si>
  <si>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</si>
  <si>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</si>
  <si>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</si>
  <si>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</si>
  <si>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</si>
  <si>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</si>
  <si>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</si>
  <si>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</si>
  <si>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</si>
  <si>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</si>
  <si>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</si>
  <si>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</si>
  <si>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</si>
  <si>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</si>
  <si>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</si>
  <si>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</si>
  <si>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</si>
  <si>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</si>
  <si>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</si>
  <si>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</si>
  <si>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</si>
  <si>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</si>
  <si>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</si>
  <si>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</si>
  <si>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</si>
  <si>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</si>
  <si>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</si>
  <si>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</si>
  <si>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</si>
  <si>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</si>
  <si>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</si>
  <si>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</si>
  <si>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</si>
  <si>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</si>
  <si>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</si>
  <si>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</si>
  <si>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</si>
  <si>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</si>
  <si>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</si>
  <si>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</si>
  <si>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</si>
  <si>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</si>
  <si>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</si>
  <si>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</si>
  <si>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</si>
  <si>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</si>
  <si>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</si>
  <si>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</si>
  <si>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</si>
  <si>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</si>
  <si>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</si>
  <si>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</si>
  <si>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</si>
  <si>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</si>
  <si>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</si>
  <si>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</si>
  <si>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</si>
  <si>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</si>
  <si>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</si>
  <si>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</si>
  <si>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</si>
  <si>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</si>
  <si>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</si>
  <si>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</si>
  <si>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</si>
  <si>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</si>
  <si>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</si>
  <si>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</si>
  <si>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</si>
  <si>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</si>
  <si>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</si>
  <si>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</si>
  <si>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</si>
  <si>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</si>
  <si>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</si>
  <si>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</si>
  <si>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</si>
  <si>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</si>
  <si>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</si>
  <si>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</si>
  <si>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</si>
  <si>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</si>
  <si>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</si>
  <si>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</si>
  <si>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</si>
  <si>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</si>
  <si>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</si>
  <si>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</si>
  <si>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</si>
  <si>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</si>
  <si>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</si>
  <si>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</si>
  <si>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</si>
  <si>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</si>
  <si>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</si>
  <si>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</si>
  <si>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</si>
  <si>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</si>
  <si>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</si>
  <si>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</si>
  <si>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</si>
  <si>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</si>
  <si>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</si>
  <si>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</si>
  <si>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</si>
  <si>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</si>
  <si>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</si>
  <si>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</si>
  <si>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</si>
  <si>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</si>
  <si>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</si>
  <si>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</si>
  <si>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</si>
  <si>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</si>
  <si>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</si>
  <si>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</si>
  <si>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</si>
  <si>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</si>
  <si>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</si>
  <si>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</si>
  <si>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</si>
  <si>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</si>
  <si>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</si>
  <si>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</si>
  <si>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</si>
  <si>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</si>
  <si>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</si>
  <si>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</si>
  <si>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</si>
  <si>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</si>
  <si>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</si>
  <si>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</si>
  <si>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</si>
  <si>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</si>
  <si>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</si>
  <si>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</si>
  <si>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</si>
  <si>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</si>
  <si>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</si>
  <si>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</si>
  <si>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</si>
  <si>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</si>
  <si>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</si>
  <si>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</si>
  <si>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</si>
  <si>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</si>
  <si>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</si>
  <si>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</si>
  <si>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</si>
  <si>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</si>
  <si>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</si>
  <si>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</si>
  <si>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</si>
  <si>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</si>
  <si>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</si>
  <si>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</si>
  <si>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</si>
  <si>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</si>
  <si>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</si>
  <si>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</si>
  <si>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</si>
  <si>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</si>
  <si>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</si>
  <si>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</si>
  <si>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</si>
  <si>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</si>
  <si>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</si>
  <si>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</si>
  <si>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</si>
  <si>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</si>
  <si>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</si>
  <si>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</si>
  <si>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</si>
  <si>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</si>
  <si>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</si>
  <si>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</si>
  <si>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</si>
  <si>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</si>
  <si>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</si>
  <si>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</si>
  <si>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</si>
  <si>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</si>
  <si>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</si>
  <si>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</si>
  <si>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</si>
  <si>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</si>
  <si>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</si>
  <si>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</si>
  <si>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</si>
  <si>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</si>
  <si>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</si>
  <si>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</si>
  <si>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</si>
  <si>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</si>
  <si>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</si>
  <si>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</si>
  <si>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</si>
  <si>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</si>
  <si>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</si>
  <si>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</si>
  <si>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</si>
  <si>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</si>
  <si>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</si>
  <si>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</si>
  <si>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</si>
  <si>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</si>
  <si>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</si>
  <si>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</si>
  <si>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</si>
  <si>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</si>
  <si>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</si>
  <si>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</si>
  <si>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</si>
  <si>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</si>
  <si>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</si>
  <si>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</si>
  <si>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</si>
  <si>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</si>
  <si>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</si>
  <si>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</si>
  <si>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</si>
  <si>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</si>
  <si>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</si>
  <si>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</si>
  <si>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</si>
  <si>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</si>
  <si>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</si>
  <si>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</si>
  <si>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</si>
  <si>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</si>
  <si>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</si>
  <si>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</si>
  <si>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</si>
  <si>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</si>
  <si>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</si>
  <si>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</si>
  <si>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</si>
  <si>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</si>
  <si>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</si>
  <si>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</si>
  <si>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</si>
  <si>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</si>
  <si>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</si>
  <si>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</si>
  <si>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</si>
  <si>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</si>
  <si>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</si>
  <si>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</si>
  <si>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</si>
  <si>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</si>
  <si>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</si>
  <si>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</si>
  <si>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</si>
  <si>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</si>
  <si>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</si>
  <si>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</si>
  <si>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</si>
  <si>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</si>
  <si>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</si>
  <si>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</si>
  <si>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</si>
  <si>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</si>
  <si>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</si>
  <si>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</si>
  <si>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</si>
  <si>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</si>
  <si>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</si>
  <si>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</si>
  <si>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</si>
  <si>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</si>
  <si>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</si>
  <si>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</si>
  <si>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</si>
  <si>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</si>
  <si>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</si>
  <si>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</si>
  <si>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</si>
  <si>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</si>
  <si>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</si>
  <si>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</si>
  <si>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</si>
  <si>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</si>
  <si>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</si>
  <si>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</si>
  <si>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</si>
  <si>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</si>
  <si>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</si>
  <si>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</si>
  <si>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</si>
  <si>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</si>
  <si>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</si>
  <si>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</si>
  <si>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</si>
  <si>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</si>
  <si>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</si>
  <si>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</si>
  <si>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</si>
  <si>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</si>
  <si>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</si>
  <si>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</si>
  <si>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</si>
  <si>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</si>
  <si>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</si>
  <si>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</si>
  <si>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</si>
  <si>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</si>
  <si>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</si>
  <si>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</si>
  <si>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</si>
  <si>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</si>
  <si>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</si>
  <si>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</si>
  <si>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</si>
  <si>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</si>
  <si>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</si>
  <si>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</si>
  <si>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</si>
  <si>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</si>
  <si>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</si>
  <si>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</si>
  <si>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</si>
  <si>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</si>
  <si>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</si>
  <si>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</si>
  <si>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</si>
  <si>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</si>
  <si>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</si>
  <si>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</si>
  <si>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</si>
  <si>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</si>
  <si>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</si>
  <si>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</si>
  <si>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</si>
  <si>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</si>
  <si>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</si>
  <si>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</si>
  <si>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</si>
  <si>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</si>
  <si>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</si>
  <si>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</si>
  <si>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</si>
  <si>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</si>
  <si>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</si>
  <si>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</si>
  <si>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</si>
  <si>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</si>
  <si>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</si>
  <si>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</si>
  <si>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</si>
  <si>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</si>
  <si>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</si>
  <si>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</si>
  <si>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</si>
  <si>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</si>
  <si>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</si>
  <si>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</si>
  <si>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</si>
  <si>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</si>
  <si>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</si>
  <si>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</si>
  <si>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</si>
  <si>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</si>
  <si>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</si>
  <si>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</si>
  <si>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</si>
  <si>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</si>
  <si>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</si>
  <si>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</si>
  <si>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</si>
  <si>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</si>
  <si>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</si>
  <si>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</si>
  <si>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</si>
  <si>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</si>
  <si>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</si>
  <si>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</si>
  <si>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</si>
  <si>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</si>
  <si>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</si>
  <si>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</si>
  <si>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</si>
  <si>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</si>
  <si>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</si>
  <si>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</si>
  <si>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</si>
  <si>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</si>
  <si>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</si>
  <si>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</si>
  <si>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</si>
  <si>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</si>
  <si>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</si>
  <si>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</si>
  <si>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</si>
  <si>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</si>
  <si>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</si>
  <si>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</si>
  <si>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</si>
  <si>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</si>
  <si>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</si>
  <si>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</si>
  <si>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</si>
  <si>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</si>
  <si>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</si>
  <si>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</si>
  <si>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</si>
  <si>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</si>
  <si>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</si>
  <si>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</si>
  <si>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</si>
  <si>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</si>
  <si>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</si>
  <si>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</si>
  <si>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</si>
  <si>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</si>
  <si>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</si>
  <si>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</si>
  <si>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</si>
  <si>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</si>
  <si>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</si>
  <si>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</si>
  <si>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</si>
  <si>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</si>
  <si>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</si>
  <si>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</si>
  <si>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</si>
  <si>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</si>
  <si>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</si>
  <si>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</si>
  <si>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</si>
  <si>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</si>
  <si>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</si>
  <si>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</si>
  <si>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</si>
  <si>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</si>
  <si>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</si>
  <si>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</si>
  <si>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</si>
  <si>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</si>
  <si>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</si>
  <si>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</si>
  <si>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</si>
  <si>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</si>
  <si>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</si>
  <si>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</si>
  <si>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</si>
  <si>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</si>
  <si>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</si>
  <si>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</si>
  <si>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</si>
  <si>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</si>
  <si>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</si>
  <si>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</si>
  <si>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</si>
  <si>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</si>
  <si>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</si>
  <si>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</si>
  <si>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</si>
  <si>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</si>
  <si>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</si>
  <si>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</si>
  <si>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</si>
  <si>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</si>
  <si>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</si>
  <si>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</si>
  <si>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</si>
  <si>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</si>
  <si>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</si>
  <si>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</si>
  <si>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</si>
  <si>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</si>
  <si>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</si>
  <si>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</si>
  <si>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</si>
  <si>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</si>
  <si>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</si>
  <si>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</si>
  <si>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</si>
  <si>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</si>
  <si>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</si>
  <si>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</si>
  <si>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</si>
  <si>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</si>
  <si>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</si>
  <si>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</si>
  <si>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</si>
  <si>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</si>
  <si>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</si>
  <si>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</si>
  <si>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</si>
  <si>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</si>
  <si>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</si>
  <si>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</si>
  <si>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</si>
  <si>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</si>
  <si>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</si>
  <si>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</si>
  <si>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</si>
  <si>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</si>
  <si>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</si>
  <si>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</si>
  <si>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</si>
  <si>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</si>
  <si>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</si>
  <si>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</si>
  <si>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</si>
  <si>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</si>
  <si>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</si>
  <si>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</si>
  <si>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</si>
  <si>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</si>
  <si>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</si>
  <si>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</si>
  <si>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</si>
  <si>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</si>
  <si>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</si>
  <si>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</si>
  <si>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</si>
  <si>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</si>
  <si>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</si>
  <si>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</si>
  <si>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</si>
  <si>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</si>
  <si>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</si>
  <si>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</si>
  <si>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</si>
  <si>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</si>
  <si>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</si>
  <si>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</si>
  <si>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</si>
  <si>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</si>
  <si>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</si>
  <si>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</si>
  <si>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</si>
  <si>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</si>
  <si>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</si>
  <si>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</si>
  <si>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</si>
  <si>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</si>
  <si>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</si>
  <si>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</si>
  <si>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</si>
  <si>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</si>
  <si>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</si>
  <si>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</si>
  <si>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</si>
  <si>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</si>
  <si>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</si>
  <si>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</si>
  <si>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</si>
  <si>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</si>
  <si>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</si>
  <si>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</si>
  <si>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</si>
  <si>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</si>
  <si>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</si>
  <si>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</si>
  <si>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</si>
  <si>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</si>
  <si>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</si>
  <si>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</si>
  <si>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</si>
  <si>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</si>
  <si>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</si>
  <si>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</si>
  <si>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</si>
  <si>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</si>
  <si>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</si>
  <si>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</si>
  <si>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</si>
  <si>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</si>
  <si>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</si>
  <si>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</si>
  <si>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</si>
  <si>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</si>
  <si>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</si>
  <si>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</si>
  <si>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</si>
  <si>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</si>
  <si>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</si>
  <si>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</si>
  <si>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</si>
  <si>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</si>
  <si>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</si>
  <si>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</si>
  <si>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</si>
  <si>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</si>
  <si>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</si>
  <si>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</si>
  <si>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</si>
  <si>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</si>
  <si>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</si>
  <si>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</si>
  <si>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</si>
  <si>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</si>
  <si>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</si>
  <si>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</si>
  <si>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</si>
  <si>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</si>
  <si>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</si>
  <si>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</si>
  <si>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</si>
  <si>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</si>
  <si>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</si>
  <si>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</si>
  <si>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</si>
  <si>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</si>
  <si>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</si>
  <si>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</si>
  <si>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</si>
  <si>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</si>
  <si>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</si>
  <si>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</si>
  <si>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</si>
  <si>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</si>
  <si>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</si>
  <si>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</si>
  <si>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</si>
  <si>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</si>
  <si>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</si>
  <si>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</si>
  <si>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</si>
  <si>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</si>
  <si>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</si>
  <si>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</si>
  <si>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</si>
  <si>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</si>
  <si>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</si>
  <si>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</si>
  <si>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</si>
  <si>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</si>
  <si>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</si>
  <si>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</si>
  <si>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</si>
  <si>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</si>
  <si>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</si>
  <si>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</si>
  <si>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</si>
  <si>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</si>
  <si>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</si>
  <si>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</si>
  <si>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</si>
  <si>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</si>
  <si>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</si>
  <si>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</si>
  <si>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</si>
  <si>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</si>
  <si>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</si>
  <si>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</si>
  <si>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</si>
  <si>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</si>
  <si>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</si>
  <si>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</si>
  <si>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</si>
  <si>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</si>
  <si>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</si>
  <si>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</si>
  <si>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</si>
  <si>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</si>
  <si>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</si>
  <si>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</si>
  <si>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</si>
  <si>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</si>
  <si>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</si>
  <si>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</si>
  <si>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</si>
  <si>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</si>
  <si>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</si>
  <si>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</si>
  <si>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</si>
  <si>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</si>
  <si>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</si>
  <si>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</si>
  <si>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</si>
  <si>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</si>
  <si>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</si>
  <si>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</si>
  <si>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</si>
  <si>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</si>
  <si>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</si>
  <si>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</si>
  <si>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</si>
  <si>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</si>
  <si>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</si>
  <si>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</si>
  <si>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</si>
  <si>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</si>
  <si>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</si>
  <si>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</si>
  <si>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</si>
  <si>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</si>
  <si>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</si>
  <si>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</si>
  <si>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</si>
  <si>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</si>
  <si>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</si>
  <si>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</si>
  <si>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</si>
  <si>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</si>
  <si>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</si>
  <si>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</si>
  <si>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</si>
  <si>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</si>
  <si>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</si>
  <si>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</si>
  <si>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</si>
  <si>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</si>
  <si>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</si>
  <si>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</si>
  <si>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</si>
  <si>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</si>
  <si>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</si>
  <si>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</si>
  <si>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</si>
  <si>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</si>
  <si>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</si>
  <si>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</si>
  <si>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</si>
  <si>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</si>
  <si>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</si>
  <si>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</si>
  <si>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</si>
  <si>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</si>
  <si>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</si>
  <si>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</si>
  <si>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</si>
  <si>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</si>
  <si>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</si>
  <si>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</si>
  <si>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</si>
  <si>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</si>
  <si>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</si>
  <si>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</si>
  <si>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</si>
  <si>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</si>
  <si>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</si>
  <si>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</si>
  <si>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</si>
  <si>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</si>
  <si>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</si>
  <si>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</si>
  <si>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</si>
  <si>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</si>
  <si>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</si>
  <si>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</si>
  <si>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</si>
  <si>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</si>
  <si>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</si>
  <si>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</si>
  <si>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</si>
  <si>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</si>
  <si>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</si>
  <si>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</si>
  <si>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</si>
  <si>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</si>
  <si>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</si>
  <si>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</si>
  <si>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</si>
  <si>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</si>
  <si>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</si>
  <si>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</si>
  <si>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</si>
  <si>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</si>
  <si>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</si>
  <si>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</si>
  <si>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</si>
  <si>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</si>
  <si>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</si>
  <si>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</si>
  <si>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</si>
  <si>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</si>
  <si>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</si>
  <si>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</si>
  <si>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</si>
  <si>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</si>
  <si>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</si>
  <si>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</si>
  <si>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</si>
  <si>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</si>
  <si>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</si>
  <si>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</si>
  <si>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</si>
  <si>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</si>
  <si>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</si>
  <si>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</si>
  <si>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</si>
  <si>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</si>
  <si>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</si>
  <si>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</si>
  <si>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</si>
  <si>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</si>
  <si>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</si>
  <si>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</si>
  <si>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</si>
  <si>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</si>
  <si>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</si>
  <si>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</si>
  <si>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</si>
  <si>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</si>
  <si>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</si>
  <si>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</si>
  <si>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</si>
  <si>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</si>
  <si>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</si>
  <si>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</si>
  <si>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</si>
  <si>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</si>
  <si>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</si>
  <si>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</si>
  <si>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</si>
  <si>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</si>
  <si>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</si>
  <si>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</si>
  <si>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</si>
  <si>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</si>
  <si>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</si>
  <si>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</si>
  <si>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</si>
  <si>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</si>
  <si>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</si>
  <si>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</si>
  <si>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</si>
  <si>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</si>
  <si>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</si>
  <si>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</si>
  <si>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</si>
  <si>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</si>
  <si>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</si>
  <si>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</si>
  <si>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</si>
  <si>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</si>
  <si>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</si>
  <si>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</si>
  <si>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</si>
  <si>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</si>
  <si>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</si>
  <si>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</si>
  <si>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</si>
  <si>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</si>
  <si>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</si>
  <si>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</si>
  <si>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</si>
  <si>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</si>
  <si>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</si>
  <si>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</si>
  <si>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</si>
  <si>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</si>
  <si>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</si>
  <si>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</si>
  <si>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</si>
  <si>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</si>
  <si>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</si>
  <si>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</si>
  <si>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</si>
  <si>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</si>
  <si>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</si>
  <si>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</si>
  <si>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</si>
  <si>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</si>
  <si>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</si>
  <si>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</si>
  <si>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</si>
  <si>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</si>
  <si>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</si>
  <si>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</si>
  <si>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</si>
  <si>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</si>
  <si>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</si>
  <si>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</si>
  <si>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</si>
  <si>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</si>
  <si>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</si>
  <si>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</si>
  <si>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</si>
  <si>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</si>
  <si>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</si>
  <si>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</si>
  <si>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</si>
  <si>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</si>
  <si>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</si>
  <si>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</si>
  <si>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</si>
  <si>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</si>
  <si>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</si>
  <si>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</si>
  <si>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</si>
  <si>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</si>
  <si>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</si>
  <si>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</si>
  <si>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</si>
  <si>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</si>
  <si>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</si>
  <si>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</si>
  <si>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</si>
  <si>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</si>
  <si>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</si>
  <si>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</si>
  <si>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</si>
  <si>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</si>
  <si>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</si>
  <si>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</si>
  <si>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</si>
  <si>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</si>
  <si>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</si>
  <si>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</si>
  <si>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</si>
  <si>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</si>
  <si>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</si>
  <si>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</si>
  <si>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</si>
  <si>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</si>
  <si>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</si>
  <si>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</si>
  <si>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</si>
  <si>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</si>
  <si>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</si>
  <si>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</si>
  <si>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</si>
  <si>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</si>
  <si>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</si>
  <si>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</si>
  <si>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</si>
  <si>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</si>
  <si>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</si>
  <si>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</si>
  <si>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</si>
  <si>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</si>
  <si>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</si>
  <si>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</si>
  <si>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</si>
  <si>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</si>
  <si>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</si>
  <si>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</si>
  <si>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</si>
  <si>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</si>
  <si>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</si>
  <si>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</si>
  <si>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</si>
  <si>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</si>
  <si>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</si>
  <si>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</si>
  <si>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</si>
  <si>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</si>
  <si>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</si>
  <si>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</si>
  <si>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</si>
  <si>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</si>
  <si>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</si>
  <si>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</si>
  <si>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</si>
  <si>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</si>
  <si>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</si>
  <si>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</si>
  <si>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</si>
  <si>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</si>
  <si>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</si>
  <si>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</si>
  <si>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</si>
  <si>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</si>
  <si>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</si>
  <si>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</si>
  <si>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</si>
  <si>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</si>
  <si>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</si>
  <si>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</si>
  <si>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</si>
  <si>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</si>
  <si>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</si>
  <si>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</si>
  <si>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</si>
  <si>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</si>
  <si>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</si>
  <si>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</si>
  <si>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</si>
  <si>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</si>
  <si>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</si>
  <si>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</si>
  <si>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</si>
  <si>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</si>
  <si>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</si>
  <si>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</si>
  <si>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</si>
  <si>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</si>
  <si>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</si>
  <si>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</si>
  <si>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</si>
  <si>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</si>
  <si>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</si>
  <si>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</si>
  <si>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</si>
  <si>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</si>
  <si>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</si>
  <si>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</si>
  <si>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</si>
  <si>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</si>
  <si>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</si>
  <si>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</si>
  <si>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</si>
  <si>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</si>
  <si>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</si>
  <si>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</si>
  <si>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</si>
  <si>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</si>
  <si>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</si>
  <si>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</si>
  <si>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</si>
  <si>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</si>
  <si>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</si>
  <si>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</si>
  <si>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</si>
  <si>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</si>
  <si>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</si>
  <si>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</si>
  <si>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</si>
  <si>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</si>
  <si>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</si>
  <si>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</si>
  <si>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</si>
  <si>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</si>
  <si>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</si>
  <si>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</si>
  <si>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</si>
  <si>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</si>
  <si>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</si>
  <si>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</si>
  <si>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</si>
  <si>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</si>
  <si>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</si>
  <si>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</si>
  <si>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</si>
  <si>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</si>
  <si>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</si>
  <si>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</si>
  <si>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</si>
  <si>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</si>
  <si>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</si>
  <si>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</si>
  <si>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</si>
  <si>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</si>
  <si>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</si>
  <si>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</si>
  <si>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</si>
  <si>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</si>
  <si>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</si>
  <si>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</si>
  <si>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</si>
  <si>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</si>
  <si>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</si>
  <si>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</si>
  <si>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</si>
  <si>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</si>
  <si>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</si>
  <si>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</si>
  <si>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</si>
  <si>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</si>
  <si>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</si>
  <si>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</si>
  <si>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</si>
  <si>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</si>
  <si>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</si>
  <si>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</si>
  <si>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</si>
  <si>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</si>
  <si>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</si>
  <si>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</si>
  <si>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</si>
  <si>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</si>
  <si>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</si>
  <si>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</si>
  <si>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</si>
  <si>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</si>
  <si>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</si>
  <si>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</si>
  <si>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</si>
  <si>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</si>
  <si>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</si>
  <si>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</si>
  <si>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</si>
  <si>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</si>
  <si>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</si>
  <si>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</si>
  <si>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</si>
  <si>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</si>
  <si>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</si>
  <si>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</si>
  <si>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</si>
  <si>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</si>
  <si>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</si>
  <si>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</si>
  <si>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</si>
  <si>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</si>
  <si>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</si>
  <si>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</si>
  <si>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</si>
  <si>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</si>
  <si>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</si>
  <si>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</si>
  <si>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</si>
  <si>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</si>
  <si>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</si>
  <si>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</si>
  <si>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</si>
  <si>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</si>
  <si>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</si>
  <si>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</si>
  <si>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</si>
  <si>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</si>
  <si>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</si>
  <si>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</si>
  <si>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</si>
  <si>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</si>
  <si>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</si>
  <si>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</si>
  <si>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</si>
  <si>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</si>
  <si>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</si>
  <si>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</si>
  <si>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</si>
  <si>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</si>
  <si>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</si>
  <si>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</si>
  <si>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</si>
  <si>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</si>
  <si>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</si>
  <si>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</si>
  <si>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</si>
  <si>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</si>
  <si>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</si>
  <si>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</si>
  <si>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</si>
  <si>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</si>
  <si>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</si>
  <si>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</si>
  <si>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</si>
  <si>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</si>
  <si>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</si>
  <si>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</si>
  <si>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</si>
  <si>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</si>
  <si>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</si>
  <si>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</si>
  <si>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</si>
  <si>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</si>
  <si>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</si>
  <si>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</si>
  <si>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</si>
  <si>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</si>
  <si>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</si>
  <si>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</si>
  <si>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</si>
  <si>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</si>
  <si>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</si>
  <si>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</si>
  <si>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</si>
  <si>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</si>
  <si>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</si>
  <si>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</si>
  <si>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</si>
  <si>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</si>
  <si>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</si>
  <si>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</si>
  <si>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</si>
  <si>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</si>
  <si>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</si>
  <si>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</si>
  <si>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</si>
  <si>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</si>
  <si>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</si>
  <si>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</si>
  <si>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</si>
  <si>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</si>
  <si>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</si>
  <si>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</si>
  <si>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</si>
  <si>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</si>
  <si>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</si>
  <si>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</si>
  <si>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</si>
  <si>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</si>
  <si>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</si>
  <si>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</si>
  <si>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</si>
  <si>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</si>
  <si>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</si>
  <si>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</si>
  <si>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</si>
  <si>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</si>
  <si>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</si>
  <si>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</si>
  <si>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</si>
  <si>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</si>
  <si>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</si>
  <si>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</si>
  <si>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</si>
  <si>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</si>
  <si>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</si>
  <si>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</si>
  <si>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</si>
  <si>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</si>
  <si>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</si>
  <si>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</si>
  <si>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</si>
  <si>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</si>
  <si>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</si>
  <si>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</si>
  <si>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</si>
  <si>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</si>
  <si>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</si>
  <si>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</si>
  <si>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</si>
  <si>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</si>
  <si>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</si>
  <si>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</si>
  <si>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</si>
  <si>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</si>
  <si>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</si>
  <si>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</si>
  <si>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</si>
  <si>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</si>
  <si>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</si>
  <si>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</si>
  <si>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</si>
  <si>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</si>
  <si>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</si>
  <si>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</si>
  <si>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</si>
  <si>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</si>
  <si>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</si>
  <si>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</si>
  <si>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</si>
  <si>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</si>
  <si>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</si>
  <si>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</si>
  <si>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</si>
  <si>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</si>
  <si>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</si>
  <si>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</si>
  <si>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</si>
  <si>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</si>
  <si>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</si>
  <si>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</si>
  <si>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</si>
  <si>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</si>
  <si>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</si>
  <si>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</si>
  <si>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</si>
  <si>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</si>
  <si>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</si>
  <si>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</si>
  <si>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</si>
  <si>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</si>
  <si>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</si>
  <si>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</si>
  <si>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</si>
  <si>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</si>
  <si>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</si>
  <si>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</si>
  <si>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</si>
  <si>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</si>
  <si>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</si>
  <si>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</si>
  <si>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</si>
  <si>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</si>
  <si>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</si>
  <si>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</si>
  <si>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</si>
  <si>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</si>
  <si>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</si>
  <si>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</si>
  <si>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</si>
  <si>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</si>
  <si>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</si>
  <si>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</si>
  <si>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</si>
  <si>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</si>
  <si>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</si>
  <si>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</si>
  <si>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</si>
  <si>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</si>
  <si>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</si>
  <si>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</si>
  <si>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</si>
  <si>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</si>
  <si>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</si>
  <si>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</si>
  <si>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</si>
  <si>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</si>
  <si>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</si>
  <si>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</si>
  <si>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</si>
  <si>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</si>
  <si>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</si>
  <si>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</si>
  <si>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</si>
  <si>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</si>
  <si>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</si>
  <si>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</si>
  <si>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</si>
  <si>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</si>
  <si>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</si>
  <si>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</si>
  <si>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</si>
  <si>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</si>
  <si>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</si>
  <si>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</si>
  <si>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</si>
  <si>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</si>
  <si>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</si>
  <si>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</si>
  <si>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</si>
  <si>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</si>
  <si>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</si>
  <si>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</si>
  <si>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</si>
  <si>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</si>
  <si>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</si>
  <si>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</si>
  <si>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</si>
  <si>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</si>
  <si>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</si>
  <si>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</si>
  <si>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</si>
  <si>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</si>
  <si>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</si>
  <si>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</si>
  <si>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</si>
  <si>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</si>
  <si>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</si>
  <si>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</si>
  <si>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</si>
  <si>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</si>
  <si>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</si>
  <si>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</si>
  <si>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</si>
  <si>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</si>
  <si>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</si>
  <si>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</si>
  <si>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</si>
  <si>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</si>
  <si>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</si>
  <si>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</si>
  <si>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</si>
  <si>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</si>
  <si>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</si>
  <si>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</si>
  <si>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</si>
  <si>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</si>
  <si>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</si>
  <si>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</si>
  <si>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</si>
  <si>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</si>
  <si>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</si>
  <si>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</si>
  <si>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</si>
  <si>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</si>
  <si>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</si>
  <si>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</si>
  <si>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</si>
  <si>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</si>
  <si>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</si>
  <si>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</si>
  <si>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</si>
  <si>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</si>
  <si>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</si>
  <si>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</si>
  <si>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</si>
  <si>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</si>
  <si>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</si>
  <si>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</si>
  <si>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</si>
  <si>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</si>
  <si>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</si>
  <si>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</si>
  <si>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</si>
  <si>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</si>
  <si>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</si>
  <si>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</si>
  <si>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</si>
  <si>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</si>
  <si>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</si>
  <si>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</si>
  <si>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</si>
  <si>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</si>
  <si>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</si>
  <si>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</si>
  <si>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</si>
  <si>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</si>
  <si>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</si>
  <si>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</si>
  <si>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</si>
  <si>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</si>
  <si>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</si>
  <si>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</si>
  <si>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</si>
  <si>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</si>
  <si>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</si>
  <si>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</si>
  <si>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</si>
  <si>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</si>
  <si>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</si>
  <si>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</si>
  <si>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</si>
  <si>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</si>
  <si>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</si>
  <si>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</si>
  <si>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</si>
  <si>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</si>
  <si>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</si>
  <si>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</si>
  <si>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</si>
  <si>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</si>
  <si>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</si>
  <si>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</si>
  <si>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</si>
  <si>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</si>
  <si>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</si>
  <si>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</si>
  <si>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</si>
  <si>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</si>
  <si>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</si>
  <si>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</si>
  <si>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</si>
  <si>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</si>
  <si>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</si>
  <si>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</si>
  <si>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</si>
  <si>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</si>
  <si>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</si>
  <si>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</si>
  <si>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</si>
  <si>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</si>
  <si>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</si>
  <si>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</si>
  <si>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</si>
  <si>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</si>
  <si>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</si>
  <si>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</si>
  <si>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</si>
  <si>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</si>
  <si>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</si>
  <si>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</si>
  <si>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</si>
  <si>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</si>
  <si>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</si>
  <si>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</si>
  <si>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</si>
  <si>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</si>
  <si>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</si>
  <si>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</si>
  <si>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</si>
  <si>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</si>
  <si>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</si>
  <si>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</si>
  <si>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</si>
  <si>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</si>
  <si>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</si>
  <si>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</si>
  <si>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</si>
  <si>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</si>
  <si>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</si>
  <si>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</si>
  <si>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</si>
  <si>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</si>
  <si>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</si>
  <si>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</si>
  <si>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</si>
  <si>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</si>
  <si>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</si>
  <si>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</si>
  <si>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</si>
  <si>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</si>
  <si>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</si>
  <si>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</si>
  <si>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</si>
  <si>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</si>
  <si>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</si>
  <si>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</si>
  <si>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</si>
  <si>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</si>
  <si>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</si>
  <si>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</si>
  <si>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</si>
  <si>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</si>
  <si>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</si>
  <si>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</si>
  <si>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</si>
  <si>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</si>
  <si>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</si>
  <si>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</si>
  <si>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</si>
  <si>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</si>
  <si>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</si>
  <si>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</si>
  <si>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</si>
  <si>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</si>
  <si>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</si>
  <si>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</si>
  <si>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</si>
  <si>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</si>
  <si>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</si>
  <si>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</si>
  <si>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</si>
  <si>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</si>
  <si>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</si>
  <si>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</si>
  <si>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</si>
  <si>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</si>
  <si>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</si>
  <si>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</si>
  <si>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</si>
  <si>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</si>
  <si>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</si>
  <si>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</si>
  <si>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</si>
  <si>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</si>
  <si>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</si>
  <si>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</si>
  <si>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</si>
  <si>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</si>
  <si>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</si>
  <si>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</si>
  <si>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</si>
  <si>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</si>
  <si>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</si>
  <si>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</si>
  <si>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</si>
  <si>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</si>
  <si>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</si>
  <si>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</si>
  <si>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</si>
  <si>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</si>
  <si>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</si>
  <si>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</si>
  <si>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</si>
  <si>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</si>
  <si>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</si>
  <si>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</si>
  <si>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</si>
  <si>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</si>
  <si>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</si>
  <si>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</si>
  <si>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</si>
  <si>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</si>
  <si>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</si>
  <si>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</si>
  <si>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</si>
  <si>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</si>
  <si>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</si>
  <si>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</si>
  <si>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</si>
  <si>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</si>
  <si>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</si>
  <si>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</si>
  <si>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</si>
  <si>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</si>
  <si>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</si>
  <si>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</si>
  <si>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</si>
  <si>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</si>
  <si>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</si>
  <si>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</si>
  <si>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</si>
  <si>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</si>
  <si>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</si>
  <si>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</si>
  <si>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</si>
  <si>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</si>
  <si>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</si>
  <si>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</si>
  <si>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</si>
  <si>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</si>
  <si>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</si>
  <si>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</si>
  <si>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</si>
  <si>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</si>
  <si>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</si>
  <si>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</si>
  <si>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</si>
  <si>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</si>
  <si>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</si>
  <si>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</si>
  <si>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</si>
  <si>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</si>
  <si>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</si>
  <si>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</si>
  <si>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</si>
  <si>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</si>
  <si>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</si>
  <si>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</si>
  <si>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</si>
  <si>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</si>
  <si>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</si>
  <si>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</si>
  <si>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</si>
  <si>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</si>
  <si>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</si>
  <si>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</si>
  <si>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</si>
  <si>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</si>
  <si>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</si>
  <si>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</si>
  <si>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</si>
  <si>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</si>
  <si>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</si>
  <si>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</si>
  <si>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</si>
  <si>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</si>
  <si>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</si>
  <si>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</si>
  <si>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</si>
  <si>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</si>
  <si>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</si>
  <si>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</si>
  <si>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</si>
  <si>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</si>
  <si>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</si>
  <si>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</si>
  <si>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</si>
  <si>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</si>
  <si>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</si>
  <si>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</si>
  <si>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</si>
  <si>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</si>
  <si>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</si>
  <si>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</si>
  <si>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</si>
  <si>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</si>
  <si>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</si>
  <si>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</si>
  <si>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</si>
  <si>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</si>
  <si>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</si>
  <si>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</si>
  <si>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</si>
  <si>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</si>
  <si>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</si>
  <si>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</si>
  <si>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</si>
  <si>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</si>
  <si>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</si>
  <si>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</si>
  <si>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</si>
  <si>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</si>
  <si>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</si>
  <si>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</si>
  <si>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</si>
  <si>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</si>
  <si>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</si>
  <si>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</si>
  <si>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</si>
  <si>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</si>
  <si>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</si>
  <si>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</si>
  <si>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</si>
  <si>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</si>
  <si>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</si>
  <si>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</si>
  <si>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</si>
  <si>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</si>
  <si>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</si>
  <si>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</si>
  <si>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</si>
  <si>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</si>
  <si>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</si>
  <si>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</si>
  <si>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</si>
  <si>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</si>
  <si>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</si>
  <si>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</si>
  <si>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</si>
  <si>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</si>
  <si>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</si>
  <si>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</si>
  <si>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</si>
  <si>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</si>
  <si>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</si>
  <si>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</si>
  <si>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</si>
  <si>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</si>
  <si>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</si>
  <si>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</si>
  <si>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</si>
  <si>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</si>
  <si>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</si>
  <si>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</si>
  <si>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</si>
  <si>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</si>
  <si>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</si>
  <si>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</si>
  <si>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</si>
  <si>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</si>
  <si>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</si>
  <si>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</si>
  <si>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</si>
  <si>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</si>
  <si>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</si>
  <si>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</si>
  <si>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</si>
  <si>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</si>
  <si>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</si>
  <si>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</si>
  <si>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</si>
  <si>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</si>
  <si>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</si>
  <si>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</si>
  <si>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</si>
  <si>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</si>
  <si>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</si>
  <si>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</si>
  <si>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</si>
  <si>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</si>
  <si>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</si>
  <si>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</si>
  <si>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</si>
  <si>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</si>
  <si>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</si>
  <si>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</si>
  <si>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</si>
  <si>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</si>
  <si>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</si>
  <si>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</si>
  <si>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</si>
  <si>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</si>
  <si>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</si>
  <si>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</si>
  <si>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</si>
  <si>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</si>
  <si>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</si>
  <si>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</si>
  <si>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</si>
  <si>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</si>
  <si>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</si>
  <si>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</si>
  <si>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</si>
  <si>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</si>
  <si>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</si>
  <si>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</si>
  <si>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</si>
  <si>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</si>
  <si>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</si>
  <si>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</si>
  <si>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</si>
  <si>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</si>
  <si>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</si>
  <si>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</si>
  <si>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</si>
  <si>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</si>
  <si>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</si>
  <si>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</si>
  <si>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</si>
  <si>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</si>
  <si>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</si>
  <si>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</si>
  <si>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</si>
  <si>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</si>
  <si>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</si>
  <si>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</si>
  <si>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</si>
  <si>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</si>
  <si>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</si>
  <si>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</si>
  <si>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</si>
  <si>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</si>
  <si>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</si>
  <si>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</si>
  <si>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</si>
  <si>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</si>
  <si>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</si>
  <si>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</si>
  <si>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</si>
  <si>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</si>
  <si>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</si>
  <si>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</si>
  <si>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</si>
  <si>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</si>
  <si>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</si>
  <si>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</si>
  <si>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</si>
  <si>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</si>
  <si>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</si>
  <si>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</si>
  <si>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</si>
  <si>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</si>
  <si>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</si>
  <si>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</si>
  <si>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</si>
  <si>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</si>
  <si>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</si>
  <si>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</si>
  <si>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</si>
  <si>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</si>
  <si>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</si>
  <si>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</si>
  <si>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</si>
  <si>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</si>
  <si>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</si>
  <si>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</si>
  <si>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</si>
  <si>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</si>
  <si>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</si>
  <si>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</si>
  <si>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</si>
  <si>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</si>
  <si>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</si>
  <si>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</si>
  <si>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</si>
  <si>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</si>
  <si>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</si>
  <si>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</si>
  <si>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</si>
  <si>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</si>
  <si>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</si>
  <si>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</si>
  <si>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</si>
  <si>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</si>
  <si>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</si>
  <si>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</si>
  <si>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</si>
  <si>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</si>
  <si>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</si>
  <si>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</si>
  <si>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</si>
  <si>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</si>
  <si>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</si>
  <si>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</si>
  <si>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</si>
  <si>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</si>
  <si>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</si>
  <si>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</si>
  <si>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</si>
  <si>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</si>
  <si>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</si>
  <si>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</si>
  <si>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</si>
  <si>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</si>
  <si>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</si>
  <si>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</si>
  <si>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</si>
  <si>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</si>
  <si>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</si>
  <si>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</si>
  <si>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</si>
  <si>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</si>
  <si>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</si>
  <si>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</si>
  <si>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</si>
  <si>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</si>
  <si>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</si>
  <si>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</si>
  <si>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</si>
  <si>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</si>
  <si>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</si>
  <si>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</si>
  <si>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</si>
  <si>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</si>
  <si>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</si>
  <si>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</si>
  <si>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</si>
  <si>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</si>
  <si>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</si>
  <si>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</si>
  <si>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</si>
  <si>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</si>
  <si>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</si>
  <si>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</si>
  <si>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</si>
  <si>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</si>
  <si>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</si>
  <si>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</si>
  <si>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</si>
  <si>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</si>
  <si>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</si>
  <si>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</si>
  <si>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</si>
  <si>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</si>
  <si>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</si>
  <si>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</si>
  <si>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</si>
  <si>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</si>
  <si>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</si>
  <si>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</si>
  <si>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</si>
  <si>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</si>
  <si>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</si>
  <si>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</si>
  <si>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</si>
  <si>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</si>
  <si>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</si>
  <si>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</si>
  <si>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</si>
  <si>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</si>
  <si>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</si>
  <si>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</si>
  <si>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</si>
  <si>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</si>
  <si>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</si>
  <si>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</si>
  <si>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</si>
  <si>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</si>
  <si>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</si>
  <si>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</si>
  <si>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</si>
  <si>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</si>
  <si>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</si>
  <si>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</si>
  <si>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</si>
  <si>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</si>
  <si>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</si>
  <si>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</si>
  <si>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</si>
  <si>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</si>
  <si>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</si>
  <si>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</si>
  <si>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</si>
  <si>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</si>
  <si>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</si>
  <si>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</si>
  <si>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</si>
  <si>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</si>
  <si>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</si>
  <si>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</si>
  <si>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</si>
  <si>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</si>
  <si>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</si>
  <si>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</si>
  <si>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</si>
  <si>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</si>
  <si>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</si>
  <si>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</si>
  <si>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</si>
  <si>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</si>
  <si>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</si>
  <si>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</si>
  <si>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</si>
  <si>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</si>
  <si>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</si>
  <si>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</si>
  <si>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</si>
  <si>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</si>
  <si>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</si>
  <si>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</si>
  <si>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</si>
  <si>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</si>
  <si>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</si>
  <si>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</si>
  <si>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</si>
  <si>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</si>
  <si>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</si>
  <si>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</si>
  <si>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</si>
  <si>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</si>
  <si>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</si>
  <si>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</si>
  <si>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</si>
  <si>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</si>
  <si>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</si>
  <si>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</si>
  <si>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</si>
  <si>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</si>
  <si>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</si>
  <si>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</si>
  <si>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</si>
  <si>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</si>
  <si>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</si>
  <si>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</si>
  <si>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</si>
  <si>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</si>
  <si>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</si>
  <si>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</si>
  <si>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</si>
  <si>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</si>
  <si>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</si>
  <si>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</si>
  <si>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</si>
  <si>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</si>
  <si>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</si>
  <si>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</si>
  <si>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</si>
  <si>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</si>
  <si>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</si>
  <si>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</si>
  <si>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</si>
  <si>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</si>
  <si>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</si>
  <si>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</si>
  <si>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</si>
  <si>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</si>
  <si>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</si>
  <si>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</si>
  <si>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</si>
  <si>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</si>
  <si>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</si>
  <si>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</si>
  <si>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</si>
  <si>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</si>
  <si>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</si>
  <si>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</si>
  <si>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</si>
  <si>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</si>
  <si>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</si>
  <si>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</si>
  <si>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</si>
  <si>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</si>
  <si>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</si>
  <si>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</si>
  <si>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</si>
  <si>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</si>
  <si>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</si>
  <si>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</si>
  <si>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</si>
  <si>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</si>
  <si>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</si>
  <si>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</si>
  <si>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</si>
  <si>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</si>
  <si>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</si>
  <si>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</si>
  <si>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</si>
  <si>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</si>
  <si>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</si>
  <si>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</si>
  <si>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</si>
  <si>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</si>
  <si>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</si>
  <si>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</si>
  <si>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</si>
  <si>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</si>
  <si>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</si>
  <si>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</si>
  <si>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</si>
  <si>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</si>
  <si>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</si>
  <si>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</si>
  <si>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</si>
  <si>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</si>
  <si>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</si>
  <si>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</si>
  <si>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</si>
  <si>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</si>
  <si>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</si>
  <si>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</si>
  <si>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</si>
  <si>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</si>
  <si>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</si>
  <si>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</si>
  <si>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</si>
  <si>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</si>
  <si>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</si>
  <si>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</si>
  <si>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</si>
  <si>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</si>
  <si>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</si>
  <si>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</si>
  <si>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</si>
  <si>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</si>
  <si>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</si>
  <si>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</si>
  <si>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</si>
  <si>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</si>
  <si>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</si>
  <si>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</si>
  <si>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</si>
  <si>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</si>
  <si>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</si>
  <si>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</si>
  <si>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</si>
  <si>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</si>
  <si>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</si>
  <si>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</si>
  <si>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</si>
  <si>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</si>
  <si>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</si>
  <si>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</si>
  <si>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</si>
  <si>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</si>
  <si>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</si>
  <si>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</si>
  <si>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</si>
  <si>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</si>
  <si>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</si>
  <si>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</si>
  <si>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</si>
  <si>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</si>
  <si>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</si>
  <si>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</si>
  <si>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</si>
  <si>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</si>
  <si>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</si>
  <si>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</si>
  <si>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</si>
  <si>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</si>
  <si>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</si>
  <si>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</si>
  <si>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</si>
  <si>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</si>
  <si>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</si>
  <si>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</si>
  <si>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</si>
  <si>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</si>
  <si>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</si>
  <si>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</si>
  <si>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</si>
  <si>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</si>
  <si>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</si>
  <si>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</si>
  <si>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</si>
  <si>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</si>
  <si>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</si>
  <si>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</si>
  <si>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</si>
  <si>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</si>
  <si>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</si>
  <si>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</si>
  <si>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</si>
  <si>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</si>
  <si>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</si>
  <si>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</si>
  <si>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</si>
  <si>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</si>
  <si>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</si>
  <si>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</si>
  <si>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</si>
  <si>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</si>
  <si>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</si>
  <si>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</si>
  <si>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</si>
  <si>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</si>
  <si>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</si>
  <si>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</si>
  <si>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</si>
  <si>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</si>
  <si>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</si>
  <si>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</si>
  <si>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</si>
  <si>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</si>
  <si>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</si>
  <si>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</si>
  <si>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</si>
  <si>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</si>
  <si>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</si>
  <si>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</si>
  <si>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</si>
  <si>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</si>
  <si>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</si>
  <si>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</si>
  <si>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</si>
  <si>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</si>
  <si>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</si>
  <si>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</si>
  <si>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</si>
  <si>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</si>
  <si>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</si>
  <si>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</si>
  <si>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</si>
  <si>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</si>
  <si>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</si>
  <si>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</si>
  <si>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</si>
  <si>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</si>
  <si>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</si>
  <si>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</si>
  <si>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</si>
  <si>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</si>
  <si>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</si>
  <si>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</si>
  <si>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</si>
  <si>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</si>
  <si>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</si>
  <si>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</si>
  <si>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</si>
  <si>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</si>
  <si>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</si>
  <si>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</si>
  <si>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</si>
  <si>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</si>
  <si>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</si>
  <si>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</si>
  <si>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</si>
  <si>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</si>
  <si>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</si>
  <si>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</si>
  <si>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</si>
  <si>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</si>
  <si>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</si>
  <si>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</si>
  <si>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</si>
  <si>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</si>
  <si>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</si>
  <si>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</si>
  <si>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</si>
  <si>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</si>
  <si>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</si>
  <si>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</si>
  <si>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</si>
  <si>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</si>
  <si>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</si>
  <si>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</si>
  <si>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</si>
  <si>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</si>
  <si>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</si>
  <si>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</si>
  <si>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</si>
  <si>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</si>
  <si>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</si>
  <si>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</si>
  <si>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</si>
  <si>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</si>
  <si>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</si>
  <si>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</si>
  <si>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</si>
  <si>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</si>
  <si>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</si>
  <si>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</si>
  <si>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</si>
  <si>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</si>
  <si>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</si>
  <si>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</si>
  <si>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</si>
  <si>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</si>
  <si>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</si>
  <si>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</si>
  <si>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</si>
  <si>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</si>
  <si>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</si>
  <si>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</si>
  <si>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</si>
  <si>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</si>
  <si>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</si>
  <si>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</si>
  <si>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</si>
  <si>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</si>
  <si>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</si>
  <si>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</si>
  <si>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</si>
  <si>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</si>
  <si>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</si>
  <si>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</si>
  <si>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</si>
  <si>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</si>
  <si>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</si>
  <si>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</si>
  <si>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</si>
  <si>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</si>
  <si>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</si>
  <si>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</si>
  <si>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</si>
  <si>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</si>
  <si>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</si>
  <si>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</si>
  <si>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</si>
  <si>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</si>
  <si>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</si>
  <si>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</si>
  <si>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</si>
  <si>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</si>
  <si>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</si>
  <si>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</si>
  <si>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</si>
  <si>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</si>
  <si>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</si>
  <si>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</si>
  <si>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</si>
  <si>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</si>
  <si>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</si>
  <si>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</si>
  <si>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</si>
  <si>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</si>
  <si>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</si>
  <si>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</si>
  <si>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</si>
  <si>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</si>
  <si>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</si>
  <si>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</si>
  <si>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</si>
  <si>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</si>
  <si>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</si>
  <si>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</si>
  <si>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</si>
  <si>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</si>
  <si>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</si>
  <si>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</si>
  <si>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</si>
  <si>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</si>
  <si>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</si>
  <si>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</si>
  <si>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</si>
  <si>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</si>
  <si>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</si>
  <si>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</si>
  <si>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</si>
  <si>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</si>
  <si>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</si>
  <si>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</si>
  <si>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</si>
  <si>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</si>
  <si>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</si>
  <si>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</si>
  <si>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</si>
  <si>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</si>
  <si>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</si>
  <si>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</si>
  <si>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</si>
  <si>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</si>
  <si>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</si>
  <si>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</si>
  <si>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</si>
  <si>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</si>
  <si>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</si>
  <si>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</si>
  <si>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</si>
  <si>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</si>
  <si>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</si>
  <si>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</si>
  <si>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</si>
  <si>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</si>
  <si>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</si>
  <si>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</si>
  <si>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</si>
  <si>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</si>
  <si>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</si>
  <si>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</si>
  <si>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</si>
  <si>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</si>
  <si>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</si>
  <si>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</si>
  <si>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</si>
  <si>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</si>
  <si>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</si>
  <si>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</si>
  <si>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</si>
  <si>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</si>
  <si>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</si>
  <si>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</si>
  <si>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</si>
  <si>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</si>
  <si>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</si>
  <si>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</si>
  <si>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</si>
  <si>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</si>
  <si>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</si>
  <si>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</si>
  <si>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</si>
  <si>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</si>
  <si>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</si>
  <si>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</si>
  <si>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</si>
  <si>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</si>
  <si>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</si>
  <si>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</si>
  <si>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</si>
  <si>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</si>
  <si>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</si>
  <si>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</si>
  <si>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</si>
  <si>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</si>
  <si>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</si>
  <si>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</si>
  <si>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</si>
  <si>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</si>
  <si>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</si>
  <si>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</si>
  <si>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</si>
  <si>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</si>
  <si>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</si>
  <si>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</si>
  <si>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</si>
  <si>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</si>
  <si>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</si>
  <si>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</si>
  <si>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</si>
  <si>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</si>
  <si>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</si>
  <si>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</si>
  <si>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</si>
  <si>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</si>
  <si>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</si>
  <si>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</si>
  <si>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</si>
  <si>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</si>
  <si>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</si>
  <si>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</si>
  <si>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</si>
  <si>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</si>
  <si>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</si>
  <si>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</si>
  <si>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</si>
  <si>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</si>
  <si>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</si>
  <si>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</si>
  <si>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</si>
  <si>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</si>
  <si>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</si>
  <si>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</si>
  <si>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</si>
  <si>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</si>
  <si>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</si>
  <si>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</si>
  <si>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</si>
  <si>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</si>
  <si>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</si>
  <si>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</si>
  <si>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</si>
  <si>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</si>
  <si>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</si>
  <si>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</si>
  <si>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</si>
  <si>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</si>
  <si>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</si>
  <si>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</si>
  <si>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</si>
  <si>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</si>
  <si>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</si>
  <si>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</si>
  <si>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</si>
  <si>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</si>
  <si>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</si>
  <si>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</si>
  <si>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</si>
  <si>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</si>
  <si>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</si>
  <si>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</si>
  <si>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</si>
  <si>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</si>
  <si>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</si>
  <si>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</si>
  <si>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</si>
  <si>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</si>
  <si>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</si>
  <si>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</si>
  <si>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</si>
  <si>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</si>
  <si>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</si>
  <si>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</si>
  <si>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</si>
  <si>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</si>
  <si>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</si>
  <si>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</si>
  <si>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</si>
  <si>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</si>
  <si>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</si>
  <si>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</si>
  <si>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</si>
  <si>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</si>
  <si>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</si>
  <si>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</si>
  <si>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</si>
  <si>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</si>
  <si>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</si>
  <si>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</si>
  <si>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</si>
  <si>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</si>
  <si>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</si>
  <si>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</si>
  <si>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</si>
  <si>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</si>
  <si>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</si>
  <si>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</si>
  <si>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</si>
  <si>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</si>
  <si>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</si>
  <si>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</si>
  <si>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</si>
  <si>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</si>
  <si>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</si>
  <si>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</si>
  <si>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</si>
  <si>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</si>
  <si>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</si>
  <si>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</si>
  <si>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</si>
  <si>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</si>
  <si>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</si>
  <si>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</si>
  <si>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</si>
  <si>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</si>
  <si>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</si>
  <si>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</si>
  <si>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</si>
  <si>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</si>
  <si>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</si>
  <si>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</si>
  <si>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</si>
  <si>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</si>
  <si>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</si>
  <si>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</si>
  <si>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</si>
  <si>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</si>
  <si>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</si>
  <si>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</si>
  <si>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</si>
  <si>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</si>
  <si>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</si>
  <si>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</si>
  <si>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</si>
  <si>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</si>
  <si>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</si>
  <si>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</si>
  <si>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</si>
  <si>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</si>
  <si>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</si>
  <si>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</si>
  <si>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</si>
  <si>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</si>
  <si>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</si>
  <si>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</si>
  <si>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</si>
  <si>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</si>
  <si>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</si>
  <si>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</si>
  <si>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</si>
  <si>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</si>
  <si>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</si>
  <si>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</si>
  <si>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</si>
  <si>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</si>
  <si>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</si>
  <si>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</si>
  <si>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</si>
  <si>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</si>
  <si>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</si>
  <si>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</si>
  <si>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</si>
  <si>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</si>
  <si>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</si>
  <si>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</si>
  <si>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</si>
  <si>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</si>
  <si>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</si>
  <si>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</si>
  <si>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</si>
  <si>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</si>
  <si>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</si>
  <si>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</si>
  <si>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</si>
  <si>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</si>
  <si>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</si>
  <si>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</si>
  <si>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</si>
  <si>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</si>
  <si>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</si>
  <si>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</si>
  <si>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</si>
  <si>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</si>
  <si>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</si>
  <si>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</si>
  <si>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</si>
  <si>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</si>
  <si>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</si>
  <si>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</si>
  <si>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</si>
  <si>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</si>
  <si>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</si>
  <si>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</si>
  <si>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</si>
  <si>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</si>
  <si>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</si>
  <si>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</si>
  <si>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</si>
  <si>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</si>
  <si>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</si>
  <si>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</si>
  <si>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</si>
  <si>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</si>
  <si>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</si>
  <si>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</si>
  <si>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</si>
  <si>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</si>
  <si>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</si>
  <si>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</si>
  <si>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</si>
  <si>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</si>
  <si>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</si>
  <si>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</si>
  <si>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</si>
  <si>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</si>
  <si>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</si>
  <si>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</si>
  <si>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</si>
  <si>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</si>
  <si>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</si>
  <si>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</si>
  <si>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</si>
  <si>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</si>
  <si>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</si>
  <si>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</si>
  <si>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</si>
  <si>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</si>
  <si>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</si>
  <si>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</si>
  <si>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</si>
  <si>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</si>
  <si>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</si>
  <si>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</si>
  <si>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</si>
  <si>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</si>
  <si>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</si>
  <si>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</si>
  <si>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</si>
  <si>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</si>
  <si>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</si>
  <si>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</si>
  <si>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</si>
  <si>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</si>
  <si>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</si>
  <si>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</si>
  <si>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</si>
  <si>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</si>
  <si>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</si>
  <si>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</si>
  <si>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</si>
  <si>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</si>
  <si>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</si>
  <si>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</si>
  <si>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</si>
  <si>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</si>
  <si>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</si>
  <si>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</si>
  <si>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</si>
  <si>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</si>
  <si>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</si>
  <si>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</si>
  <si>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</si>
  <si>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</si>
  <si>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</si>
  <si>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</si>
  <si>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</si>
  <si>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</si>
  <si>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</si>
  <si>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</si>
  <si>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</si>
  <si>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</si>
  <si>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</si>
  <si>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</si>
  <si>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</si>
  <si>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</si>
  <si>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</si>
  <si>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</si>
  <si>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</si>
  <si>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</si>
  <si>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</si>
  <si>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</si>
  <si>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</si>
  <si>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</si>
  <si>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</si>
  <si>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</si>
  <si>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</si>
  <si>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</si>
  <si>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</si>
  <si>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</si>
  <si>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</si>
  <si>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</si>
  <si>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</si>
  <si>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</si>
  <si>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</si>
  <si>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</si>
  <si>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</si>
  <si>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</si>
  <si>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</si>
  <si>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</si>
  <si>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</si>
  <si>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</si>
  <si>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</si>
  <si>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</si>
  <si>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</si>
  <si>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</si>
  <si>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</si>
  <si>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</si>
  <si>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</si>
  <si>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</si>
  <si>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</si>
  <si>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</si>
  <si>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</si>
  <si>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</si>
  <si>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</si>
  <si>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</si>
  <si>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</si>
  <si>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</si>
  <si>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</si>
  <si>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</si>
  <si>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</si>
  <si>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</si>
  <si>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</si>
  <si>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</si>
  <si>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</si>
  <si>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</si>
  <si>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</si>
  <si>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</si>
  <si>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</si>
  <si>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</si>
  <si>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</si>
  <si>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</si>
  <si>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</si>
  <si>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</si>
  <si>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</si>
  <si>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</si>
  <si>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</si>
  <si>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</si>
  <si>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</si>
  <si>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</si>
  <si>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</si>
  <si>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</si>
  <si>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</si>
  <si>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</si>
  <si>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</si>
  <si>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</si>
  <si>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</si>
  <si>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</si>
  <si>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</si>
  <si>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</si>
  <si>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</si>
  <si>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</si>
  <si>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</si>
  <si>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</si>
  <si>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</si>
  <si>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</si>
  <si>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</si>
  <si>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</si>
  <si>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</si>
  <si>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</si>
  <si>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</si>
  <si>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</si>
  <si>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</si>
  <si>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</si>
  <si>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</si>
  <si>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</si>
  <si>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</si>
  <si>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</si>
  <si>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</si>
  <si>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</si>
  <si>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</si>
  <si>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</si>
  <si>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</si>
  <si>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</si>
  <si>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</si>
  <si>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</si>
  <si>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</si>
  <si>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</si>
  <si>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</si>
  <si>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</si>
  <si>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</si>
  <si>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</si>
  <si>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</si>
  <si>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</si>
  <si>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</si>
  <si>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</si>
  <si>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</si>
  <si>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</si>
  <si>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</si>
  <si>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</si>
  <si>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</si>
  <si>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</si>
  <si>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</si>
  <si>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</si>
  <si>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</si>
  <si>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</si>
  <si>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</si>
  <si>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</si>
  <si>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</si>
  <si>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</si>
  <si>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</si>
  <si>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</si>
  <si>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</si>
  <si>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</si>
  <si>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</si>
  <si>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</si>
  <si>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</si>
  <si>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</si>
  <si>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</si>
  <si>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</si>
  <si>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</si>
  <si>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</si>
  <si>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</si>
  <si>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</si>
  <si>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</si>
  <si>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</si>
  <si>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</si>
  <si>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</si>
  <si>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</si>
  <si>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</si>
  <si>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</si>
  <si>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</si>
  <si>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</si>
  <si>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</si>
  <si>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</si>
  <si>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</si>
  <si>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</si>
  <si>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</si>
  <si>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</si>
  <si>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</si>
  <si>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</si>
  <si>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</si>
  <si>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</si>
  <si>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</si>
  <si>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</si>
  <si>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</si>
  <si>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</si>
  <si>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</si>
  <si>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</si>
  <si>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</si>
  <si>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</si>
  <si>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</si>
  <si>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</si>
  <si>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</si>
  <si>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</si>
  <si>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</si>
  <si>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</si>
  <si>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</si>
  <si>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</si>
  <si>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</si>
  <si>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</si>
  <si>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</si>
  <si>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</si>
  <si>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</si>
  <si>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</si>
  <si>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</si>
  <si>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</si>
  <si>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</si>
  <si>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</si>
  <si>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</si>
  <si>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</si>
  <si>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</si>
  <si>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</si>
  <si>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</si>
  <si>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</si>
  <si>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</si>
  <si>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</si>
  <si>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</si>
  <si>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</si>
  <si>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</si>
  <si>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</si>
  <si>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</si>
  <si>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</si>
  <si>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</si>
  <si>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</si>
  <si>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</si>
  <si>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</si>
  <si>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</si>
  <si>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</si>
  <si>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</si>
  <si>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</si>
  <si>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</si>
  <si>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</si>
  <si>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</si>
  <si>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</si>
  <si>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</si>
  <si>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</si>
  <si>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</si>
  <si>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</si>
  <si>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</si>
  <si>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</si>
  <si>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</si>
  <si>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</si>
  <si>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</si>
  <si>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</si>
  <si>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</si>
  <si>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</si>
  <si>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</si>
  <si>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</si>
  <si>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</si>
  <si>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</si>
  <si>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</si>
  <si>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</si>
  <si>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</si>
  <si>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</si>
  <si>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</si>
  <si>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</si>
  <si>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</si>
  <si>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</si>
  <si>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</si>
  <si>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</si>
  <si>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</si>
  <si>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</si>
  <si>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</si>
  <si>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</si>
  <si>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</si>
  <si>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</si>
  <si>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</si>
  <si>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</si>
  <si>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</si>
  <si>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</si>
  <si>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</si>
  <si>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</si>
  <si>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</si>
  <si>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</si>
  <si>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</si>
  <si>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</si>
  <si>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</si>
  <si>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</si>
  <si>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</si>
  <si>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</si>
  <si>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</si>
  <si>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</si>
  <si>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</si>
  <si>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</si>
  <si>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</si>
  <si>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</si>
  <si>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</si>
  <si>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</si>
  <si>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</si>
  <si>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</si>
  <si>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</si>
  <si>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</si>
  <si>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</si>
  <si>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</si>
  <si>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</si>
  <si>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</si>
  <si>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</si>
  <si>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</si>
  <si>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</si>
  <si>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</si>
  <si>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</si>
  <si>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</si>
  <si>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</si>
  <si>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</si>
  <si>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</si>
  <si>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</si>
  <si>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</si>
  <si>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</si>
  <si>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</si>
  <si>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</si>
  <si>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</si>
  <si>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</si>
  <si>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</si>
  <si>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</si>
  <si>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</si>
  <si>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</si>
  <si>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</si>
  <si>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</si>
  <si>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</si>
  <si>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</si>
  <si>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</si>
  <si>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</si>
  <si>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</si>
  <si>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</si>
  <si>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</si>
  <si>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</si>
  <si>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</si>
  <si>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</si>
  <si>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</si>
  <si>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</si>
  <si>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</si>
  <si>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</si>
  <si>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</si>
  <si>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</si>
  <si>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</si>
  <si>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</si>
  <si>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</si>
  <si>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</si>
  <si>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</si>
  <si>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</si>
  <si>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</si>
  <si>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</si>
  <si>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</si>
  <si>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</si>
  <si>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</si>
  <si>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</si>
  <si>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</si>
  <si>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</si>
  <si>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</si>
  <si>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</si>
  <si>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</si>
  <si>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</si>
  <si>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</si>
  <si>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</si>
  <si>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</si>
  <si>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</si>
  <si>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</si>
  <si>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</si>
  <si>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</si>
  <si>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</si>
  <si>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</si>
  <si>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</si>
  <si>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</si>
  <si>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</si>
  <si>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</si>
  <si>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</si>
  <si>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</si>
  <si>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</si>
  <si>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</si>
  <si>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</si>
  <si>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</si>
  <si>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</si>
  <si>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</si>
  <si>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</si>
  <si>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</si>
  <si>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</si>
  <si>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</si>
  <si>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</si>
  <si>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</si>
  <si>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</si>
  <si>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</si>
  <si>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</si>
  <si>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</si>
  <si>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</si>
  <si>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</si>
  <si>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</si>
  <si>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</si>
  <si>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</si>
  <si>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</si>
  <si>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</si>
  <si>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</si>
  <si>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</si>
  <si>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</si>
  <si>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</si>
  <si>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</si>
  <si>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</si>
  <si>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</si>
  <si>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</si>
  <si>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</si>
  <si>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</si>
  <si>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</si>
  <si>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</si>
  <si>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</si>
  <si>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</si>
  <si>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</si>
  <si>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</si>
  <si>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</si>
  <si>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</si>
  <si>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</si>
  <si>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</si>
  <si>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</si>
  <si>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</si>
  <si>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</si>
  <si>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</si>
  <si>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</si>
  <si>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</si>
  <si>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</si>
  <si>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</si>
  <si>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</si>
  <si>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</si>
  <si>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</si>
  <si>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</si>
  <si>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</si>
  <si>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</si>
  <si>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</si>
  <si>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</si>
  <si>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</si>
  <si>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</si>
  <si>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</si>
  <si>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</si>
  <si>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</si>
  <si>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</si>
  <si>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</si>
  <si>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</si>
  <si>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</si>
  <si>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</si>
  <si>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</si>
  <si>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</si>
  <si>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</si>
  <si>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</si>
  <si>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</si>
  <si>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</si>
  <si>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</si>
  <si>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</si>
  <si>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</si>
  <si>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</si>
  <si>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</si>
  <si>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</si>
  <si>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</si>
  <si>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</si>
  <si>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</si>
  <si>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</si>
  <si>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</si>
  <si>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</si>
  <si>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</si>
  <si>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</si>
  <si>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</si>
  <si>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</si>
  <si>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</si>
  <si>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</si>
  <si>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</si>
  <si>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</si>
  <si>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</si>
  <si>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</si>
  <si>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</si>
  <si>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</si>
  <si>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</si>
  <si>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</si>
  <si>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</si>
  <si>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</si>
  <si>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</si>
  <si>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</si>
  <si>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</si>
  <si>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</si>
  <si>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</si>
  <si>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</si>
  <si>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</si>
  <si>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</si>
  <si>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</si>
  <si>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</si>
  <si>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</si>
  <si>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</si>
  <si>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</si>
  <si>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</si>
  <si>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</si>
  <si>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</si>
  <si>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</si>
  <si>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</si>
  <si>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</si>
  <si>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</si>
  <si>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</si>
  <si>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</si>
  <si>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</si>
  <si>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</si>
  <si>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</si>
  <si>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</si>
  <si>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</si>
  <si>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</si>
  <si>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</si>
  <si>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</si>
  <si>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</si>
  <si>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</si>
  <si>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</si>
  <si>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</si>
  <si>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</si>
  <si>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</si>
  <si>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</si>
  <si>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</si>
  <si>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</si>
  <si>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</si>
  <si>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</si>
  <si>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</si>
  <si>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</si>
  <si>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</si>
  <si>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</si>
  <si>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</si>
  <si>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</si>
  <si>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</si>
  <si>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</si>
  <si>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</si>
  <si>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</si>
  <si>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</si>
  <si>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</si>
  <si>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</si>
  <si>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</si>
  <si>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</si>
  <si>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</si>
  <si>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</si>
  <si>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</si>
  <si>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</si>
  <si>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</si>
  <si>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</si>
  <si>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</si>
  <si>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</si>
  <si>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</si>
  <si>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</si>
  <si>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</si>
  <si>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</si>
  <si>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</si>
  <si>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</si>
  <si>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</si>
  <si>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</si>
  <si>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</si>
  <si>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</si>
  <si>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</si>
  <si>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</si>
  <si>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</si>
  <si>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</si>
  <si>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</si>
  <si>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</si>
  <si>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</si>
  <si>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</si>
  <si>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</si>
  <si>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</si>
  <si>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</si>
  <si>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</si>
  <si>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</si>
  <si>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</si>
  <si>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</si>
  <si>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</si>
  <si>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</si>
  <si>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</si>
  <si>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</si>
  <si>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</si>
  <si>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</si>
  <si>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</si>
  <si>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</si>
  <si>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</si>
  <si>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</si>
  <si>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</si>
  <si>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</si>
  <si>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</si>
  <si>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</si>
  <si>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</si>
  <si>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</si>
  <si>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</si>
  <si>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</si>
  <si>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</si>
  <si>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</si>
  <si>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</si>
  <si>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</si>
  <si>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</si>
  <si>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</si>
  <si>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</si>
  <si>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</si>
  <si>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</si>
  <si>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</si>
  <si>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</si>
  <si>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</si>
  <si>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</si>
  <si>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</si>
  <si>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</si>
  <si>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</si>
  <si>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</si>
  <si>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</si>
  <si>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</si>
  <si>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</si>
  <si>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</si>
  <si>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</si>
  <si>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</si>
  <si>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</si>
  <si>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</si>
  <si>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</si>
  <si>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</si>
  <si>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</si>
  <si>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</si>
  <si>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</si>
  <si>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</si>
  <si>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</si>
  <si>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</si>
  <si>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</si>
  <si>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</si>
  <si>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</si>
  <si>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</si>
  <si>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</si>
  <si>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</si>
  <si>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</si>
  <si>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</si>
  <si>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</si>
  <si>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</si>
  <si>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</si>
  <si>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</si>
  <si>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</si>
  <si>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</si>
  <si>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</si>
  <si>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</si>
  <si>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</si>
  <si>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</si>
  <si>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</si>
  <si>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</si>
  <si>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</si>
  <si>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</si>
  <si>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</si>
  <si>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</si>
  <si>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</si>
  <si>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</si>
  <si>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</si>
  <si>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</si>
  <si>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</si>
  <si>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</si>
  <si>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</si>
  <si>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</si>
  <si>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</si>
  <si>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</si>
  <si>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</si>
  <si>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</si>
  <si>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</si>
  <si>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</si>
  <si>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</si>
  <si>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</si>
  <si>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</si>
  <si>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</si>
  <si>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</si>
  <si>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</si>
  <si>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</si>
  <si>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</si>
  <si>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</si>
  <si>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</si>
  <si>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</si>
  <si>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</si>
  <si>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</si>
  <si>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</si>
  <si>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</si>
  <si>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</si>
  <si>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</si>
  <si>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</si>
  <si>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</si>
  <si>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</si>
  <si>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</si>
  <si>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</si>
  <si>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</si>
  <si>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</si>
  <si>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</si>
  <si>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</si>
  <si>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</si>
  <si>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</si>
  <si>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</si>
  <si>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</si>
  <si>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</si>
  <si>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</si>
  <si>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</si>
  <si>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</si>
  <si>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</si>
  <si>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</si>
  <si>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</si>
  <si>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</si>
  <si>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</si>
  <si>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</si>
  <si>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</si>
  <si>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</si>
  <si>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</si>
  <si>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</si>
  <si>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</si>
  <si>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</si>
  <si>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</si>
  <si>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</si>
  <si>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</si>
  <si>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</si>
  <si>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</si>
  <si>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</si>
  <si>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</si>
  <si>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</si>
  <si>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</si>
  <si>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</si>
  <si>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</si>
  <si>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</si>
  <si>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</si>
  <si>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</si>
  <si>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</si>
  <si>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</si>
  <si>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</si>
  <si>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</si>
  <si>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</si>
  <si>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</si>
  <si>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</si>
  <si>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</si>
  <si>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</si>
  <si>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</si>
  <si>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</si>
  <si>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</si>
  <si>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</si>
  <si>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</si>
  <si>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</si>
  <si>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</si>
  <si>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</si>
  <si>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</si>
  <si>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</si>
  <si>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</si>
  <si>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</si>
  <si>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</si>
  <si>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</si>
  <si>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</si>
  <si>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</si>
  <si>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</si>
  <si>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</si>
  <si>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</si>
  <si>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</si>
  <si>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</si>
  <si>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</si>
  <si>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</si>
  <si>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</si>
  <si>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</si>
  <si>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</si>
  <si>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</si>
  <si>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</si>
  <si>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</si>
  <si>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</si>
  <si>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</si>
  <si>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</si>
  <si>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</si>
  <si>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</si>
  <si>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</si>
  <si>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</si>
  <si>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</si>
  <si>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</si>
  <si>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</si>
  <si>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</si>
  <si>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</si>
  <si>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</si>
  <si>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</si>
  <si>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</si>
  <si>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</si>
  <si>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</si>
  <si>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</si>
  <si>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</si>
  <si>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</si>
  <si>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</si>
  <si>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</si>
  <si>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</si>
  <si>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</si>
  <si>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</si>
  <si>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</si>
  <si>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</si>
  <si>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</si>
  <si>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</si>
  <si>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</si>
  <si>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</si>
  <si>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</si>
  <si>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</si>
  <si>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</si>
  <si>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</si>
  <si>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</si>
  <si>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</si>
  <si>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</si>
  <si>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</si>
  <si>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</si>
  <si>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</si>
  <si>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</si>
  <si>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</si>
  <si>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</si>
  <si>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</si>
  <si>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</si>
  <si>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</si>
  <si>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</si>
  <si>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</si>
  <si>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</si>
  <si>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</si>
  <si>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</si>
  <si>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</si>
  <si>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</si>
  <si>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</si>
  <si>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</si>
  <si>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</si>
  <si>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</si>
  <si>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</si>
  <si>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</si>
  <si>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</si>
  <si>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</si>
  <si>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</si>
  <si>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</si>
  <si>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</si>
  <si>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</si>
  <si>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</si>
  <si>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</si>
  <si>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</si>
  <si>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</si>
  <si>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</si>
  <si>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</si>
  <si>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</si>
  <si>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</si>
  <si>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</si>
  <si>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</si>
  <si>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</si>
  <si>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</si>
  <si>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</si>
  <si>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</si>
  <si>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</si>
  <si>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</si>
  <si>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</si>
  <si>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</si>
  <si>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</si>
  <si>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</si>
  <si>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</si>
  <si>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</si>
  <si>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</si>
  <si>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</si>
  <si>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</si>
  <si>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</si>
  <si>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</si>
  <si>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</si>
  <si>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</si>
  <si>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</si>
  <si>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</si>
  <si>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</si>
  <si>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</si>
  <si>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</si>
  <si>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</si>
  <si>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</si>
  <si>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</si>
  <si>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</si>
  <si>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</si>
  <si>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</si>
  <si>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</si>
  <si>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</si>
  <si>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</si>
  <si>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</si>
  <si>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</si>
  <si>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</si>
  <si>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</si>
  <si>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</si>
  <si>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</si>
  <si>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</si>
  <si>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</si>
  <si>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</si>
  <si>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</si>
  <si>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</si>
  <si>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</si>
  <si>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</si>
  <si>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</si>
  <si>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</si>
  <si>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</si>
  <si>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</si>
  <si>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</si>
  <si>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</si>
  <si>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</si>
  <si>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</si>
  <si>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</si>
  <si>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</si>
  <si>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</si>
  <si>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</si>
  <si>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</si>
  <si>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</si>
  <si>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</si>
  <si>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</si>
  <si>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</si>
  <si>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</si>
  <si>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</si>
  <si>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</si>
  <si>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</si>
  <si>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</si>
  <si>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</si>
  <si>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</si>
  <si>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</si>
  <si>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</si>
  <si>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</si>
  <si>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</si>
  <si>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</si>
  <si>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</si>
  <si>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</si>
  <si>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</si>
  <si>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</si>
  <si>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</si>
  <si>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</si>
  <si>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</si>
  <si>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</si>
  <si>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</si>
  <si>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</si>
  <si>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</si>
  <si>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</si>
  <si>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</si>
  <si>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</si>
  <si>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</si>
  <si>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</si>
  <si>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</si>
  <si>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</si>
  <si>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</si>
  <si>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</si>
  <si>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</si>
  <si>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</si>
  <si>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</si>
  <si>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</si>
  <si>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</si>
  <si>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</si>
  <si>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</si>
  <si>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</si>
  <si>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</si>
  <si>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</si>
  <si>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</si>
  <si>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</si>
  <si>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</si>
  <si>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</si>
  <si>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</si>
  <si>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</si>
  <si>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</si>
  <si>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</si>
  <si>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</si>
  <si>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</si>
  <si>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</si>
  <si>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</si>
  <si>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</si>
  <si>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</si>
  <si>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</si>
  <si>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</si>
  <si>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</si>
  <si>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</si>
  <si>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</si>
  <si>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</si>
  <si>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</si>
  <si>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</si>
  <si>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</si>
  <si>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</si>
  <si>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</si>
  <si>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</si>
  <si>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</si>
  <si>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</si>
  <si>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</si>
  <si>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</si>
  <si>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</si>
  <si>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</si>
  <si>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</si>
  <si>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</si>
  <si>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</si>
  <si>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</si>
  <si>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</si>
  <si>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</si>
  <si>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</si>
  <si>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</si>
  <si>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</si>
  <si>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</si>
  <si>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</si>
  <si>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</si>
  <si>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</si>
  <si>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</si>
  <si>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</si>
  <si>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</si>
  <si>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</si>
  <si>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</si>
  <si>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</si>
  <si>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</si>
  <si>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</si>
  <si>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</si>
  <si>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</si>
  <si>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</si>
  <si>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</si>
  <si>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</si>
  <si>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</si>
  <si>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</si>
  <si>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</si>
  <si>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</si>
  <si>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</si>
  <si>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</si>
  <si>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</si>
  <si>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</si>
  <si>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</si>
  <si>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</si>
  <si>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</si>
  <si>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</si>
  <si>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</si>
  <si>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</si>
  <si>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</si>
  <si>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</si>
  <si>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</si>
  <si>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</si>
  <si>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</si>
  <si>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</si>
  <si>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</si>
  <si>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</si>
  <si>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</si>
  <si>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</si>
  <si>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</si>
  <si>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</si>
  <si>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</si>
  <si>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</si>
  <si>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</si>
  <si>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</si>
  <si>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</si>
  <si>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</si>
  <si>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</si>
  <si>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</si>
  <si>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</si>
  <si>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</si>
  <si>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</si>
  <si>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</si>
  <si>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</si>
  <si>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</si>
  <si>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</si>
  <si>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</si>
  <si>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</si>
  <si>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</si>
  <si>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</si>
  <si>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</si>
  <si>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</si>
  <si>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</si>
  <si>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</si>
  <si>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</si>
  <si>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</si>
  <si>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</si>
  <si>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</si>
  <si>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</si>
  <si>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</si>
  <si>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</si>
  <si>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</si>
  <si>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</si>
  <si>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</si>
  <si>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</si>
  <si>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</si>
  <si>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</si>
  <si>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</si>
  <si>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</si>
  <si>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</si>
  <si>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</si>
  <si>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</si>
  <si>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</si>
  <si>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</si>
  <si>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</si>
  <si>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</si>
  <si>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</si>
  <si>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</si>
  <si>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</si>
  <si>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</si>
  <si>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</si>
  <si>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</si>
  <si>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</si>
  <si>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</si>
  <si>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</si>
  <si>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</si>
  <si>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</si>
  <si>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</si>
  <si>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</si>
  <si>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</si>
  <si>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</si>
  <si>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</si>
  <si>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</si>
  <si>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</si>
  <si>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</si>
  <si>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</si>
  <si>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</si>
  <si>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</si>
  <si>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</si>
  <si>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</si>
  <si>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</si>
  <si>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</si>
  <si>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</si>
  <si>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</si>
  <si>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</si>
  <si>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</si>
  <si>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</si>
  <si>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</si>
  <si>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</si>
  <si>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</si>
  <si>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</si>
  <si>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</si>
  <si>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</si>
  <si>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</si>
  <si>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</si>
  <si>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</si>
  <si>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</si>
  <si>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</si>
  <si>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</si>
  <si>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</si>
  <si>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</si>
  <si>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</si>
  <si>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</si>
  <si>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</si>
  <si>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</si>
  <si>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</si>
  <si>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</si>
  <si>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</si>
  <si>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</si>
  <si>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</si>
  <si>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</si>
  <si>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</si>
  <si>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</si>
  <si>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</si>
  <si>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</si>
  <si>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</si>
  <si>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</si>
  <si>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</si>
  <si>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</si>
  <si>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</si>
  <si>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</si>
  <si>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</si>
  <si>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</si>
  <si>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</si>
  <si>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</si>
  <si>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</si>
  <si>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</si>
  <si>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</si>
  <si>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</si>
  <si>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</si>
  <si>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</si>
  <si>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</si>
  <si>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</si>
  <si>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</si>
  <si>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</si>
  <si>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</si>
  <si>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</si>
  <si>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</si>
  <si>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</si>
  <si>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</si>
  <si>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</si>
  <si>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</si>
  <si>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</si>
  <si>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</si>
  <si>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</si>
  <si>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</si>
  <si>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</si>
  <si>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</si>
  <si>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</si>
  <si>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</si>
  <si>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</si>
  <si>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</si>
  <si>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</si>
  <si>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</si>
  <si>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</si>
  <si>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</si>
  <si>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</si>
  <si>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</si>
  <si>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</si>
  <si>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</si>
  <si>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</si>
  <si>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</si>
  <si>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</si>
  <si>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</si>
  <si>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</si>
  <si>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</si>
  <si>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</si>
  <si>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</si>
  <si>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</si>
  <si>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</si>
  <si>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</si>
  <si>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</si>
  <si>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</si>
  <si>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</si>
  <si>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</si>
  <si>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</si>
  <si>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</si>
  <si>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</si>
  <si>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</si>
  <si>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</si>
  <si>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</si>
  <si>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</si>
  <si>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</si>
  <si>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</si>
  <si>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</si>
  <si>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</si>
  <si>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</si>
  <si>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</si>
  <si>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</si>
  <si>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</si>
  <si>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</si>
  <si>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</si>
  <si>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</si>
  <si>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</si>
  <si>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</si>
  <si>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</si>
  <si>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</si>
  <si>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</si>
  <si>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</si>
  <si>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</si>
  <si>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</si>
  <si>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</si>
  <si>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</si>
  <si>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</si>
  <si>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</si>
  <si>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</si>
  <si>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</si>
  <si>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</si>
  <si>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</si>
  <si>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</si>
  <si>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</si>
  <si>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</si>
  <si>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</si>
  <si>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</si>
  <si>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</si>
  <si>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</si>
  <si>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</si>
  <si>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</si>
  <si>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</si>
  <si>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</si>
  <si>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</si>
  <si>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</si>
  <si>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</si>
  <si>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</si>
  <si>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</si>
  <si>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</si>
  <si>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</si>
  <si>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</si>
  <si>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</si>
  <si>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</si>
  <si>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</si>
  <si>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</si>
  <si>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</si>
  <si>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</si>
  <si>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</si>
  <si>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</si>
  <si>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</si>
  <si>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</si>
  <si>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</si>
  <si>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</si>
  <si>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</si>
  <si>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</si>
  <si>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</si>
  <si>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</si>
  <si>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</si>
  <si>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</si>
  <si>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</si>
  <si>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</si>
  <si>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</si>
  <si>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</si>
  <si>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</si>
  <si>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</si>
  <si>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</si>
  <si>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</si>
  <si>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</si>
  <si>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</si>
  <si>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</si>
  <si>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</si>
  <si>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</si>
  <si>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</si>
  <si>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</si>
  <si>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</si>
  <si>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</si>
  <si>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</si>
  <si>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</si>
  <si>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</si>
  <si>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</si>
  <si>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</si>
  <si>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</si>
  <si>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</si>
  <si>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</si>
  <si>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</si>
  <si>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</si>
  <si>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</si>
  <si>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</si>
  <si>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</si>
  <si>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</si>
  <si>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</si>
  <si>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</si>
  <si>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</si>
  <si>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</si>
  <si>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</si>
  <si>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</si>
  <si>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</si>
  <si>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</si>
  <si>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</si>
  <si>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</si>
  <si>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</si>
  <si>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</si>
  <si>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</si>
  <si>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</si>
  <si>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</si>
  <si>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</si>
  <si>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</si>
  <si>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</si>
  <si>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</si>
  <si>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</si>
  <si>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</si>
  <si>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</si>
  <si>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</si>
  <si>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</si>
  <si>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</si>
  <si>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</si>
  <si>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</si>
  <si>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</si>
  <si>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</si>
  <si>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</si>
  <si>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</si>
  <si>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</si>
  <si>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</si>
  <si>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</si>
  <si>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</si>
  <si>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</si>
  <si>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</si>
  <si>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</si>
  <si>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</si>
  <si>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</si>
  <si>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</si>
  <si>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</si>
  <si>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</si>
  <si>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</si>
  <si>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</si>
  <si>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</si>
  <si>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</si>
  <si>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</si>
  <si>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</si>
  <si>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</si>
  <si>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</si>
  <si>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</si>
  <si>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</si>
  <si>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</si>
  <si>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</si>
  <si>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</si>
  <si>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</si>
  <si>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</si>
  <si>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</si>
  <si>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</si>
  <si>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</si>
  <si>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</si>
  <si>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</si>
  <si>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</si>
  <si>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</si>
  <si>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</si>
  <si>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</si>
  <si>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</si>
  <si>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</si>
  <si>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</si>
  <si>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</si>
  <si>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</si>
  <si>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</si>
  <si>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</si>
  <si>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</si>
  <si>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</si>
  <si>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</si>
  <si>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</si>
  <si>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</si>
  <si>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</si>
  <si>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</si>
  <si>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</si>
  <si>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</si>
  <si>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</si>
  <si>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</si>
  <si>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</si>
  <si>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</si>
  <si>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</si>
  <si>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</si>
  <si>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</si>
  <si>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</si>
  <si>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</si>
  <si>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</si>
  <si>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</si>
  <si>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</si>
  <si>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</si>
  <si>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</si>
  <si>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</si>
  <si>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</si>
  <si>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</si>
  <si>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</si>
  <si>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</si>
  <si>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</si>
  <si>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</si>
  <si>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</si>
  <si>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</si>
  <si>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</si>
  <si>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</si>
  <si>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</si>
  <si>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</si>
  <si>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</si>
  <si>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</si>
  <si>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</si>
  <si>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</si>
  <si>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</si>
  <si>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</si>
  <si>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</si>
  <si>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</si>
  <si>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</si>
  <si>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</si>
  <si>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</si>
  <si>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</si>
  <si>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</si>
  <si>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</si>
  <si>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</si>
  <si>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</si>
  <si>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</si>
  <si>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</si>
  <si>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</si>
  <si>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</si>
  <si>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</si>
  <si>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</si>
  <si>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</si>
  <si>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</si>
  <si>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</si>
  <si>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</si>
  <si>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</si>
  <si>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</si>
  <si>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</si>
  <si>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</si>
  <si>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</si>
  <si>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</si>
  <si>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</si>
  <si>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</si>
  <si>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</si>
  <si>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</si>
  <si>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</si>
  <si>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</si>
  <si>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</si>
  <si>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</si>
  <si>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</si>
  <si>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</si>
  <si>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</si>
  <si>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</si>
  <si>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</si>
  <si>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</si>
  <si>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</si>
  <si>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</si>
  <si>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</si>
  <si>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</si>
  <si>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</si>
  <si>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</si>
  <si>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</si>
  <si>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</si>
  <si>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</si>
  <si>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</si>
  <si>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</si>
  <si>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</si>
  <si>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</si>
  <si>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</si>
  <si>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</si>
  <si>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</si>
  <si>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</si>
  <si>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</si>
  <si>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</si>
  <si>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</si>
  <si>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</si>
  <si>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</si>
  <si>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</si>
  <si>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</si>
  <si>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</si>
  <si>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</si>
  <si>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</si>
  <si>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</si>
  <si>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</si>
  <si>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</si>
  <si>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</si>
  <si>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</si>
  <si>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</si>
  <si>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</si>
  <si>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</si>
  <si>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</si>
  <si>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</si>
  <si>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</si>
  <si>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</si>
  <si>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</si>
  <si>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</si>
  <si>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</si>
  <si>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</si>
  <si>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</si>
  <si>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</si>
  <si>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</si>
  <si>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</si>
  <si>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</si>
  <si>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</si>
  <si>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</si>
  <si>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</si>
  <si>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</si>
  <si>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</si>
  <si>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</si>
  <si>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</si>
  <si>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</si>
  <si>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</si>
  <si>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</si>
  <si>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</si>
  <si>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</si>
  <si>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</si>
  <si>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</si>
  <si>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</si>
  <si>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</si>
  <si>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</si>
  <si>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</si>
  <si>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</si>
  <si>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</si>
  <si>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</si>
  <si>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</si>
  <si>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</si>
  <si>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</si>
  <si>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</si>
  <si>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</si>
  <si>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</si>
  <si>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</si>
  <si>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</si>
  <si>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</si>
  <si>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</si>
  <si>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</si>
  <si>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</si>
  <si>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</si>
  <si>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</si>
  <si>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</si>
  <si>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</si>
  <si>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</si>
  <si>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</si>
  <si>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</si>
  <si>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</si>
  <si>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</si>
  <si>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</si>
  <si>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</si>
  <si>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</si>
  <si>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</si>
  <si>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</si>
  <si>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</si>
  <si>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</si>
  <si>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</si>
  <si>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</si>
  <si>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</si>
  <si>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</si>
  <si>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</si>
  <si>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</si>
  <si>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</si>
  <si>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</si>
  <si>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</si>
  <si>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</si>
  <si>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</si>
  <si>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</si>
  <si>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</si>
  <si>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</si>
  <si>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</si>
  <si>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</si>
  <si>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</si>
  <si>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</si>
  <si>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</si>
  <si>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</si>
  <si>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</si>
  <si>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</si>
  <si>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</si>
  <si>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</si>
  <si>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</si>
  <si>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</si>
  <si>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</si>
  <si>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</si>
  <si>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</si>
  <si>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</si>
  <si>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</si>
  <si>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</si>
  <si>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</si>
  <si>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</si>
  <si>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</si>
  <si>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</si>
  <si>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</si>
  <si>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</si>
  <si>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</si>
  <si>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</si>
  <si>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</si>
  <si>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</si>
  <si>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</si>
  <si>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</si>
  <si>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</si>
  <si>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</si>
  <si>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</si>
  <si>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</si>
  <si>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</si>
  <si>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</si>
  <si>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</si>
  <si>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</si>
  <si>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</si>
  <si>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</si>
  <si>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</si>
  <si>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</si>
  <si>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</si>
  <si>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</si>
  <si>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</si>
  <si>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</si>
  <si>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</si>
  <si>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</si>
  <si>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</si>
  <si>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</si>
  <si>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</si>
  <si>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</si>
  <si>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</si>
  <si>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</si>
  <si>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</si>
  <si>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</si>
  <si>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</si>
  <si>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</si>
  <si>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</si>
  <si>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</si>
  <si>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</si>
  <si>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</si>
  <si>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</si>
  <si>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</si>
  <si>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</si>
  <si>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</si>
  <si>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</si>
  <si>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</si>
  <si>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</si>
  <si>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</si>
  <si>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</si>
  <si>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</si>
  <si>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</si>
  <si>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</si>
  <si>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</si>
  <si>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</si>
  <si>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</si>
  <si>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</si>
  <si>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</si>
  <si>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</si>
  <si>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</si>
  <si>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</si>
  <si>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</si>
  <si>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</si>
  <si>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</si>
  <si>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</si>
  <si>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</si>
  <si>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</si>
  <si>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</si>
  <si>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</si>
  <si>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</si>
  <si>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</si>
  <si>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</si>
  <si>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</si>
  <si>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</si>
  <si>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</si>
  <si>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</si>
  <si>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</si>
  <si>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</si>
  <si>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</si>
  <si>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</si>
  <si>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</si>
  <si>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</si>
  <si>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</si>
  <si>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</si>
  <si>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</si>
  <si>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</si>
  <si>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</si>
  <si>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</si>
  <si>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</si>
  <si>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</si>
  <si>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</si>
  <si>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</si>
  <si>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</si>
  <si>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</si>
  <si>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</si>
  <si>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</si>
  <si>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</si>
  <si>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</si>
  <si>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</si>
  <si>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</si>
  <si>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</si>
  <si>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</si>
  <si>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</si>
  <si>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</si>
  <si>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</si>
  <si>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</si>
  <si>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</si>
  <si>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</si>
  <si>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</si>
  <si>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</si>
  <si>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</si>
  <si>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</si>
  <si>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</si>
  <si>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</si>
  <si>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</si>
  <si>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</si>
  <si>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</si>
  <si>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</si>
  <si>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</si>
  <si>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</si>
  <si>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</si>
  <si>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</si>
  <si>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</si>
  <si>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</si>
  <si>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</si>
  <si>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</si>
  <si>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</si>
  <si>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</si>
  <si>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</si>
  <si>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</si>
  <si>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</si>
  <si>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</si>
  <si>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</si>
  <si>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</si>
  <si>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</si>
  <si>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</si>
  <si>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</si>
  <si>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</si>
  <si>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</si>
  <si>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</si>
  <si>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</si>
  <si>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</si>
  <si>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</si>
  <si>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</si>
  <si>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</si>
  <si>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</si>
  <si>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</si>
  <si>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</si>
  <si>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</si>
  <si>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</si>
  <si>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</si>
  <si>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</si>
  <si>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</si>
  <si>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</si>
  <si>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</si>
  <si>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</si>
  <si>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</si>
  <si>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</si>
  <si>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</si>
  <si>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</si>
  <si>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</si>
  <si>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</si>
  <si>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</si>
  <si>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</si>
  <si>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</si>
  <si>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</si>
  <si>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</si>
  <si>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</si>
  <si>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</si>
  <si>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</si>
  <si>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</si>
  <si>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</si>
  <si>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</si>
  <si>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</si>
  <si>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</si>
  <si>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</si>
  <si>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</si>
  <si>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</si>
  <si>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</si>
  <si>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</si>
  <si>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</si>
  <si>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</si>
  <si>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</si>
  <si>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</si>
  <si>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</si>
  <si>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</si>
  <si>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</si>
  <si>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</si>
  <si>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</si>
  <si>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</si>
  <si>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</si>
  <si>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</si>
  <si>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</si>
  <si>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</si>
  <si>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</si>
  <si>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</si>
  <si>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</si>
  <si>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</si>
  <si>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</si>
  <si>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</si>
  <si>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</si>
  <si>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</si>
  <si>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</si>
  <si>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</si>
  <si>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</si>
  <si>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</si>
  <si>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</si>
  <si>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</si>
  <si>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</si>
  <si>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</si>
  <si>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</si>
  <si>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</si>
  <si>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</si>
  <si>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</si>
  <si>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</si>
  <si>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</si>
  <si>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</si>
  <si>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</si>
  <si>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</si>
  <si>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</si>
  <si>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</si>
  <si>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</si>
  <si>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</si>
  <si>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</si>
  <si>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</si>
  <si>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</si>
  <si>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</si>
  <si>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</si>
  <si>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</si>
  <si>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</si>
  <si>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</si>
  <si>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</si>
  <si>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</si>
  <si>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</si>
  <si>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</si>
  <si>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</si>
  <si>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</si>
  <si>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</si>
  <si>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</si>
  <si>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</si>
  <si>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</si>
  <si>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</si>
  <si>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</si>
  <si>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</si>
  <si>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</si>
  <si>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</si>
  <si>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</si>
  <si>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</si>
  <si>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</si>
  <si>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</si>
  <si>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</si>
  <si>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</si>
  <si>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</si>
  <si>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</si>
  <si>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</si>
  <si>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</si>
  <si>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</si>
  <si>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</si>
  <si>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</si>
  <si>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</si>
  <si>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</si>
  <si>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</si>
  <si>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</si>
  <si>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</si>
  <si>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</si>
  <si>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</si>
  <si>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</si>
  <si>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</si>
  <si>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</si>
  <si>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</si>
  <si>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</si>
  <si>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</si>
  <si>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</si>
  <si>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</si>
  <si>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</si>
  <si>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</si>
  <si>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</si>
  <si>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</si>
  <si>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</si>
  <si>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</si>
  <si>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</si>
  <si>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</si>
  <si>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</si>
  <si>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</si>
  <si>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</si>
  <si>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</si>
  <si>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</si>
  <si>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</si>
  <si>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</si>
  <si>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</si>
  <si>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</si>
  <si>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</si>
  <si>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</si>
  <si>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</si>
  <si>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</si>
  <si>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</si>
  <si>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</si>
  <si>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</si>
  <si>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</si>
  <si>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</si>
  <si>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</si>
  <si>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</si>
  <si>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</si>
  <si>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</si>
  <si>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</si>
  <si>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</si>
  <si>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</si>
  <si>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</si>
  <si>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</si>
  <si>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</si>
  <si>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</si>
  <si>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</si>
  <si>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</si>
  <si>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</si>
  <si>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</si>
  <si>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</si>
  <si>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</si>
  <si>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</si>
  <si>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</si>
  <si>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</si>
  <si>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</si>
  <si>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</si>
  <si>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</si>
  <si>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</si>
  <si>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</si>
  <si>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</si>
  <si>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</si>
  <si>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</si>
  <si>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</si>
  <si>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</si>
  <si>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</si>
  <si>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</si>
  <si>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</si>
  <si>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</si>
  <si>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</si>
  <si>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</si>
  <si>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</si>
  <si>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</si>
  <si>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</si>
  <si>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</si>
  <si>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</si>
  <si>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</si>
  <si>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</si>
  <si>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</si>
  <si>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</si>
  <si>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</si>
  <si>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</si>
  <si>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</si>
  <si>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</si>
  <si>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</si>
  <si>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</si>
  <si>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</si>
  <si>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</si>
  <si>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</si>
  <si>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</si>
  <si>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</si>
  <si>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</si>
  <si>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</si>
  <si>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</si>
  <si>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</si>
  <si>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</si>
  <si>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</si>
  <si>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</si>
  <si>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</si>
  <si>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</si>
  <si>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</si>
  <si>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</si>
  <si>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</si>
  <si>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</si>
  <si>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</si>
  <si>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</si>
  <si>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</si>
  <si>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</si>
  <si>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</si>
  <si>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</si>
  <si>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</si>
  <si>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</si>
  <si>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</si>
  <si>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</si>
  <si>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</si>
  <si>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</si>
  <si>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</si>
  <si>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</si>
  <si>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</si>
  <si>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</si>
  <si>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</si>
  <si>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</si>
  <si>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</si>
  <si>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</si>
  <si>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</si>
  <si>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</si>
  <si>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</si>
  <si>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</si>
  <si>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</si>
  <si>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</si>
  <si>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</si>
  <si>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</si>
  <si>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</si>
  <si>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</si>
  <si>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</si>
  <si>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</si>
  <si>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</si>
  <si>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</si>
  <si>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</si>
  <si>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</si>
  <si>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</si>
  <si>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</si>
  <si>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</si>
  <si>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</si>
  <si>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</si>
  <si>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</si>
  <si>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</si>
  <si>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</si>
  <si>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</si>
  <si>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</si>
  <si>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</si>
  <si>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</si>
  <si>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</si>
  <si>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</si>
  <si>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</si>
  <si>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</si>
  <si>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</si>
  <si>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</si>
  <si>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</si>
  <si>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</si>
  <si>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</si>
  <si>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</si>
  <si>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</si>
  <si>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</si>
  <si>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</si>
  <si>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</si>
  <si>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</si>
  <si>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</si>
  <si>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</si>
  <si>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</si>
  <si>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</si>
  <si>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</si>
  <si>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</si>
  <si>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</si>
  <si>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</si>
  <si>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</si>
  <si>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</si>
  <si>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</si>
  <si>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</si>
  <si>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</si>
  <si>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</si>
  <si>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</si>
  <si>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</si>
  <si>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</si>
  <si>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</si>
  <si>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</si>
  <si>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</si>
  <si>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</si>
  <si>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</si>
  <si>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</si>
  <si>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</si>
  <si>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</si>
  <si>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</si>
  <si>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</si>
  <si>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</si>
  <si>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</si>
  <si>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</si>
  <si>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</si>
  <si>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</si>
  <si>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</si>
  <si>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</si>
  <si>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</si>
  <si>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</si>
  <si>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</si>
  <si>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</si>
  <si>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</si>
  <si>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</si>
  <si>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</si>
  <si>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</si>
  <si>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</si>
  <si>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</si>
  <si>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</si>
  <si>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</si>
  <si>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</si>
  <si>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</si>
  <si>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</si>
  <si>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</si>
  <si>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</si>
  <si>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</si>
  <si>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</si>
  <si>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</si>
  <si>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</si>
  <si>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</si>
  <si>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</si>
  <si>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</si>
  <si>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</si>
  <si>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</si>
  <si>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</si>
  <si>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</si>
  <si>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</si>
  <si>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</si>
  <si>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</si>
  <si>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</si>
  <si>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</si>
  <si>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</si>
  <si>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</si>
  <si>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</si>
  <si>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</si>
  <si>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</si>
  <si>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</si>
  <si>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</si>
  <si>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</si>
  <si>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</si>
  <si>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</si>
  <si>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</si>
  <si>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</si>
  <si>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</si>
  <si>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</si>
  <si>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</si>
  <si>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</si>
  <si>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</si>
  <si>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</si>
  <si>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</si>
  <si>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</si>
  <si>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</si>
  <si>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</si>
  <si>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</si>
  <si>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</si>
  <si>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</si>
  <si>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</si>
  <si>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</si>
  <si>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</si>
  <si>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</si>
  <si>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</si>
  <si>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</si>
  <si>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</si>
  <si>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</si>
  <si>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</si>
  <si>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</si>
  <si>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</si>
  <si>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</si>
  <si>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</si>
  <si>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</si>
  <si>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</si>
  <si>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</si>
  <si>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</si>
  <si>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</si>
  <si>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</si>
  <si>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</si>
  <si>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</si>
  <si>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</si>
  <si>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</si>
  <si>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</si>
  <si>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</si>
  <si>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</si>
  <si>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</si>
  <si>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</si>
  <si>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</si>
  <si>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</si>
  <si>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</si>
  <si>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</si>
  <si>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</si>
  <si>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</si>
  <si>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</si>
  <si>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</si>
  <si>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</si>
  <si>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</si>
  <si>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</si>
  <si>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</si>
  <si>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</si>
  <si>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</si>
  <si>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</si>
  <si>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</si>
  <si>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</si>
  <si>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</si>
  <si>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</si>
  <si>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</si>
  <si>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</si>
  <si>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</si>
  <si>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</si>
  <si>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</si>
  <si>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</si>
  <si>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</si>
  <si>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</si>
  <si>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</si>
  <si>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</si>
  <si>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</si>
  <si>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</si>
  <si>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</si>
  <si>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</si>
  <si>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</si>
  <si>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</si>
  <si>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</si>
  <si>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</si>
  <si>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</si>
  <si>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</si>
  <si>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</si>
  <si>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</si>
  <si>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</si>
  <si>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</si>
  <si>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</si>
  <si>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</si>
  <si>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</si>
  <si>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</si>
  <si>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</si>
  <si>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</si>
  <si>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</si>
  <si>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</si>
  <si>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</si>
  <si>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</si>
  <si>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</si>
  <si>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</si>
  <si>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</si>
  <si>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</si>
  <si>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</si>
  <si>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</si>
  <si>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</si>
  <si>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</si>
  <si>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</si>
  <si>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</si>
  <si>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</si>
  <si>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</si>
  <si>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</si>
  <si>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</si>
  <si>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</si>
  <si>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</si>
  <si>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</si>
  <si>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</si>
  <si>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</si>
  <si>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</si>
  <si>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</si>
  <si>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</si>
  <si>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</si>
  <si>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</si>
  <si>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</si>
  <si>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</si>
  <si>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</si>
  <si>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</si>
  <si>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</si>
  <si>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</si>
  <si>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</si>
  <si>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</si>
  <si>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</si>
  <si>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</si>
  <si>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</si>
  <si>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</si>
  <si>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</si>
  <si>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</si>
  <si>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</si>
  <si>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</si>
  <si>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</si>
  <si>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</si>
  <si>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</si>
  <si>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</si>
  <si>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</si>
  <si>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</si>
  <si>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</si>
  <si>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</si>
  <si>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</si>
  <si>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</si>
  <si>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</si>
  <si>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</si>
  <si>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</si>
  <si>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</si>
  <si>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</si>
  <si>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</si>
  <si>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</si>
  <si>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</si>
  <si>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</si>
  <si>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</si>
  <si>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</si>
  <si>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</si>
  <si>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</si>
  <si>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</si>
  <si>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</si>
  <si>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</si>
  <si>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</si>
  <si>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</si>
  <si>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</si>
  <si>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</si>
  <si>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</si>
  <si>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</si>
  <si>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</si>
  <si>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</si>
  <si>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</si>
  <si>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</si>
  <si>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</si>
  <si>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</si>
  <si>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</si>
  <si>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</si>
  <si>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</si>
  <si>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</si>
  <si>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</si>
  <si>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</si>
  <si>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</si>
  <si>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</si>
  <si>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</si>
  <si>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</si>
  <si>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</si>
  <si>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</si>
  <si>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</si>
  <si>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</si>
  <si>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</si>
  <si>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</si>
  <si>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</si>
  <si>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</si>
  <si>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</si>
  <si>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</si>
  <si>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</si>
  <si>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</si>
  <si>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</si>
  <si>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</si>
  <si>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</si>
  <si>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</si>
  <si>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</si>
  <si>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</si>
  <si>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</si>
  <si>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</si>
  <si>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</si>
  <si>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</si>
  <si>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</si>
  <si>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</si>
  <si>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</si>
  <si>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</si>
  <si>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</si>
  <si>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</si>
  <si>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</si>
  <si>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</si>
  <si>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</si>
  <si>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</si>
  <si>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</si>
  <si>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</si>
  <si>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</si>
  <si>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</si>
  <si>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</si>
  <si>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</si>
  <si>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</si>
  <si>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</si>
  <si>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</si>
  <si>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</si>
  <si>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</si>
  <si>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</si>
  <si>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</si>
  <si>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</si>
  <si>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</si>
  <si>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</si>
  <si>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</si>
  <si>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</si>
  <si>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</si>
  <si>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</si>
  <si>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</si>
  <si>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</si>
  <si>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</si>
  <si>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</si>
  <si>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</si>
  <si>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</si>
  <si>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</si>
  <si>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</si>
  <si>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</si>
  <si>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</si>
  <si>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</si>
  <si>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</si>
  <si>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</si>
  <si>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</si>
  <si>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</si>
  <si>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</si>
  <si>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</si>
  <si>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</si>
  <si>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</si>
  <si>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</si>
  <si>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</si>
  <si>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</si>
  <si>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</si>
  <si>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</si>
  <si>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</si>
  <si>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</si>
  <si>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</si>
  <si>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</si>
  <si>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</si>
  <si>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</si>
  <si>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</si>
  <si>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</si>
  <si>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</si>
  <si>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</si>
  <si>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</si>
  <si>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</si>
  <si>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</si>
  <si>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</si>
  <si>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</si>
  <si>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</si>
  <si>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</si>
  <si>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</si>
  <si>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</si>
  <si>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</si>
  <si>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</si>
  <si>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</si>
  <si>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</si>
  <si>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</si>
  <si>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</si>
  <si>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</si>
  <si>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</si>
  <si>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</si>
  <si>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</si>
  <si>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</si>
  <si>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</si>
  <si>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</si>
  <si>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</si>
  <si>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</si>
  <si>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</si>
  <si>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</si>
  <si>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</si>
  <si>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</si>
  <si>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</si>
  <si>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</si>
  <si>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</si>
  <si>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</si>
  <si>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</si>
  <si>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</si>
  <si>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</si>
  <si>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</si>
  <si>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</si>
  <si>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</si>
  <si>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</si>
  <si>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</si>
  <si>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</si>
  <si>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</si>
  <si>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</si>
  <si>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</si>
  <si>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</si>
  <si>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</si>
  <si>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</si>
  <si>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</si>
  <si>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</si>
  <si>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</si>
  <si>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</si>
  <si>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</si>
  <si>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</si>
  <si>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</si>
  <si>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</si>
  <si>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</si>
  <si>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</si>
  <si>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</si>
  <si>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</si>
  <si>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</si>
  <si>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</si>
  <si>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</si>
  <si>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</si>
  <si>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</si>
  <si>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</si>
  <si>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</si>
  <si>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</si>
  <si>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</si>
  <si>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</si>
  <si>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</si>
  <si>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</si>
  <si>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</si>
  <si>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</si>
  <si>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</si>
  <si>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</si>
  <si>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</si>
  <si>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</si>
  <si>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</si>
  <si>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</si>
  <si>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</si>
  <si>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</si>
  <si>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</si>
  <si>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</si>
  <si>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</si>
  <si>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</si>
  <si>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</si>
  <si>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</si>
  <si>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</si>
  <si>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</si>
  <si>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</si>
  <si>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</si>
  <si>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</si>
  <si>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</si>
  <si>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</si>
  <si>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</si>
  <si>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</si>
  <si>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</si>
  <si>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</si>
  <si>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</si>
  <si>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</si>
  <si>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</si>
  <si>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</si>
  <si>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</si>
  <si>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</si>
  <si>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</si>
  <si>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</si>
  <si>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</si>
  <si>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</si>
  <si>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</si>
  <si>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</si>
  <si>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</si>
  <si>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</si>
  <si>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</si>
  <si>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</si>
  <si>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</si>
  <si>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</si>
  <si>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</si>
  <si>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</si>
  <si>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</si>
  <si>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</si>
  <si>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</si>
  <si>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</si>
  <si>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</si>
  <si>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</si>
  <si>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</si>
  <si>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</si>
  <si>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</si>
  <si>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</si>
  <si>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</si>
  <si>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</si>
  <si>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</si>
  <si>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</si>
  <si>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</si>
  <si>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</si>
  <si>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</si>
  <si>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</si>
  <si>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</si>
  <si>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</si>
  <si>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</si>
  <si>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</si>
  <si>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</si>
  <si>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</si>
  <si>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</si>
  <si>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</si>
  <si>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</si>
  <si>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</si>
  <si>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</si>
  <si>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</si>
  <si>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</si>
  <si>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</si>
  <si>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</si>
  <si>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</si>
  <si>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</si>
  <si>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</si>
  <si>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</si>
  <si>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</si>
  <si>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</si>
  <si>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</si>
  <si>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</si>
  <si>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</si>
  <si>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</si>
  <si>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</si>
  <si>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</si>
  <si>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</si>
  <si>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</si>
  <si>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</si>
  <si>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</si>
  <si>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</si>
  <si>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</si>
  <si>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</si>
  <si>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</si>
  <si>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</si>
  <si>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</si>
  <si>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</si>
  <si>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</si>
  <si>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</si>
  <si>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</si>
  <si>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</si>
  <si>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</si>
  <si>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</si>
  <si>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</si>
  <si>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</si>
  <si>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</si>
  <si>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</si>
  <si>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</si>
  <si>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</si>
  <si>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</si>
  <si>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</si>
  <si>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</si>
  <si>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</si>
  <si>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</si>
  <si>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</si>
  <si>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</si>
  <si>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</si>
  <si>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</si>
  <si>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</si>
  <si>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</si>
  <si>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</si>
  <si>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</si>
  <si>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</si>
  <si>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</si>
  <si>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</si>
  <si>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</si>
  <si>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</si>
  <si>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</si>
  <si>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</si>
  <si>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</si>
  <si>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</si>
  <si>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</si>
  <si>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</si>
  <si>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</si>
  <si>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</si>
  <si>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</si>
  <si>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</si>
  <si>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</si>
  <si>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</si>
  <si>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</si>
  <si>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</si>
  <si>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</si>
  <si>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</si>
  <si>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</si>
  <si>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</si>
  <si>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</si>
  <si>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</si>
  <si>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</si>
  <si>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</si>
  <si>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</si>
  <si>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</si>
  <si>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</si>
  <si>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</si>
  <si>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</si>
  <si>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</si>
  <si>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</si>
  <si>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</si>
  <si>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</si>
  <si>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</si>
  <si>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</si>
  <si>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</si>
  <si>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</si>
  <si>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</si>
  <si>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</si>
  <si>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</si>
  <si>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</si>
  <si>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</si>
  <si>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</si>
  <si>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</si>
  <si>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</si>
  <si>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</si>
  <si>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</si>
  <si>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</si>
  <si>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</si>
  <si>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</si>
  <si>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</si>
  <si>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</si>
  <si>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</si>
  <si>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</si>
  <si>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</si>
  <si>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</si>
  <si>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</si>
  <si>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</si>
  <si>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</si>
  <si>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</si>
  <si>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</si>
  <si>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</si>
  <si>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</si>
  <si>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</si>
  <si>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</si>
  <si>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</si>
  <si>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</si>
  <si>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</si>
  <si>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</si>
  <si>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</si>
  <si>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</si>
  <si>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</si>
  <si>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</si>
  <si>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</si>
  <si>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</si>
  <si>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</si>
  <si>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</si>
  <si>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</si>
  <si>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</si>
  <si>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</si>
  <si>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</si>
  <si>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</si>
  <si>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</si>
  <si>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</si>
  <si>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</si>
  <si>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</si>
  <si>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</si>
  <si>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</si>
  <si>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</si>
  <si>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</si>
  <si>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</si>
  <si>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</si>
  <si>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</si>
  <si>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</si>
  <si>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</si>
  <si>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</si>
  <si>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</si>
  <si>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</si>
  <si>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</si>
  <si>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</si>
  <si>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</si>
  <si>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</si>
  <si>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</si>
  <si>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</si>
  <si>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</si>
  <si>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</si>
  <si>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</si>
  <si>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</si>
  <si>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</si>
  <si>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</si>
  <si>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</si>
  <si>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</si>
  <si>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</si>
  <si>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</si>
  <si>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</si>
  <si>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</si>
  <si>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</si>
  <si>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</si>
  <si>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</si>
  <si>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</si>
  <si>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</si>
  <si>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</si>
  <si>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</si>
  <si>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</si>
  <si>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</si>
  <si>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</si>
  <si>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</si>
  <si>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</si>
  <si>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</si>
  <si>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</si>
  <si>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</si>
  <si>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</si>
  <si>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</si>
  <si>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</si>
  <si>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</si>
  <si>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</si>
  <si>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</si>
  <si>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</si>
  <si>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</si>
  <si>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</si>
  <si>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</si>
  <si>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</si>
  <si>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</si>
  <si>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</si>
  <si>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</si>
  <si>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</si>
  <si>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</si>
  <si>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</si>
  <si>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</si>
  <si>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</si>
  <si>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</si>
  <si>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</si>
  <si>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</si>
  <si>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</si>
  <si>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</si>
  <si>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</si>
  <si>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</si>
  <si>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</si>
  <si>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</si>
  <si>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</si>
  <si>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</si>
  <si>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</si>
  <si>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</si>
  <si>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</si>
  <si>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</si>
  <si>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</si>
  <si>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</si>
  <si>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</si>
  <si>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</si>
  <si>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</si>
  <si>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</si>
  <si>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</si>
  <si>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</si>
  <si>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</si>
  <si>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</si>
  <si>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</si>
  <si>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</si>
  <si>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</si>
  <si>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</si>
  <si>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</si>
  <si>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</si>
  <si>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</si>
  <si>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</si>
  <si>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</si>
  <si>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</si>
  <si>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</si>
  <si>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</si>
  <si>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</si>
  <si>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</si>
  <si>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</si>
  <si>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</si>
  <si>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</si>
  <si>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</si>
  <si>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</si>
  <si>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</si>
  <si>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</si>
  <si>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</si>
  <si>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</si>
  <si>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</si>
  <si>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</si>
  <si>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</si>
  <si>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</si>
  <si>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</si>
  <si>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</si>
  <si>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</si>
  <si>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</si>
  <si>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</si>
  <si>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</si>
  <si>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</si>
  <si>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</si>
  <si>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</si>
  <si>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</si>
  <si>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</si>
  <si>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</si>
  <si>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</si>
  <si>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</si>
  <si>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</si>
  <si>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</si>
  <si>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</si>
  <si>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</si>
  <si>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</si>
  <si>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</si>
  <si>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</si>
  <si>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</si>
  <si>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</si>
  <si>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</si>
  <si>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</si>
  <si>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</si>
  <si>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</si>
  <si>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</si>
  <si>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</si>
  <si>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</si>
  <si>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</si>
  <si>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</si>
  <si>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</si>
  <si>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</si>
  <si>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</si>
  <si>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</si>
  <si>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</si>
  <si>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</si>
  <si>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</si>
  <si>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</si>
  <si>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</si>
  <si>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</si>
  <si>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</si>
  <si>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</si>
  <si>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</si>
  <si>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</si>
  <si>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</si>
  <si>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</si>
  <si>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</si>
  <si>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</si>
  <si>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</si>
  <si>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</si>
  <si>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</si>
  <si>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</si>
  <si>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</si>
  <si>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</si>
  <si>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</si>
  <si>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</si>
  <si>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</si>
  <si>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</si>
  <si>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</si>
  <si>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</si>
  <si>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</si>
  <si>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</si>
  <si>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</si>
  <si>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</si>
  <si>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</si>
  <si>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</si>
  <si>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</si>
  <si>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</si>
  <si>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</si>
  <si>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</si>
  <si>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</si>
  <si>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</si>
  <si>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</si>
  <si>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</si>
  <si>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</si>
  <si>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</si>
  <si>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</si>
  <si>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</si>
  <si>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</si>
  <si>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</si>
  <si>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</si>
  <si>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</si>
  <si>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</si>
  <si>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</si>
  <si>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</si>
  <si>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</si>
  <si>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</si>
  <si>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</si>
  <si>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</si>
  <si>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</si>
  <si>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</si>
  <si>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</si>
  <si>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</si>
  <si>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</si>
  <si>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</si>
  <si>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</si>
  <si>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</si>
  <si>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</si>
  <si>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</si>
  <si>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</si>
  <si>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</si>
  <si>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</si>
  <si>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</si>
  <si>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</si>
  <si>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</si>
  <si>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</si>
  <si>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</si>
  <si>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</si>
  <si>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</si>
  <si>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</si>
  <si>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</si>
  <si>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</si>
  <si>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</si>
  <si>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</si>
  <si>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</si>
  <si>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</si>
  <si>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</si>
  <si>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</si>
  <si>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</si>
  <si>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</si>
  <si>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</si>
  <si>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</si>
  <si>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</si>
  <si>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</si>
  <si>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</si>
  <si>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</si>
  <si>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</si>
  <si>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</si>
  <si>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</si>
  <si>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</si>
  <si>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</si>
  <si>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</si>
  <si>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</si>
  <si>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</si>
  <si>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</si>
  <si>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</si>
  <si>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</si>
  <si>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</si>
  <si>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</si>
  <si>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</si>
  <si>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</si>
  <si>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</si>
  <si>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</si>
  <si>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</si>
  <si>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</si>
  <si>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</si>
  <si>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</si>
  <si>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</si>
  <si>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</si>
  <si>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</si>
  <si>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</si>
  <si>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</si>
  <si>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</si>
  <si>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</si>
  <si>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</si>
  <si>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</si>
  <si>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</si>
  <si>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</si>
  <si>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</si>
  <si>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</si>
  <si>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</si>
  <si>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</si>
  <si>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</si>
  <si>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</si>
  <si>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</si>
  <si>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</si>
  <si>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</si>
  <si>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</si>
  <si>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</si>
  <si>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</si>
  <si>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</si>
  <si>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</si>
  <si>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</si>
  <si>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</si>
  <si>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</si>
  <si>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</si>
  <si>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</si>
  <si>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</si>
  <si>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</si>
  <si>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</si>
  <si>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</si>
  <si>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</si>
  <si>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</si>
  <si>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</si>
  <si>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</si>
  <si>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</si>
  <si>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</si>
  <si>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</si>
  <si>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</si>
  <si>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</si>
  <si>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</si>
  <si>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</si>
  <si>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</si>
  <si>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</si>
  <si>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</si>
  <si>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</si>
  <si>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</si>
  <si>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</si>
  <si>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</si>
  <si>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</si>
  <si>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</si>
  <si>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</si>
  <si>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</si>
  <si>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</si>
  <si>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</si>
  <si>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</si>
  <si>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</si>
  <si>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</si>
  <si>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</si>
  <si>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</si>
  <si>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</si>
  <si>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</si>
  <si>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</si>
  <si>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</si>
  <si>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</si>
  <si>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</si>
  <si>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</si>
  <si>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</si>
  <si>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</si>
  <si>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</si>
  <si>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</si>
  <si>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</si>
  <si>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</si>
  <si>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</si>
  <si>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</si>
  <si>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</si>
  <si>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</si>
  <si>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</si>
  <si>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</si>
  <si>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</si>
  <si>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</si>
  <si>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</si>
  <si>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</si>
  <si>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</si>
  <si>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</si>
  <si>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</si>
  <si>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</si>
  <si>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</si>
  <si>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</si>
  <si>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</si>
  <si>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</si>
  <si>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</si>
  <si>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</si>
  <si>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</si>
  <si>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</si>
  <si>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</si>
  <si>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</si>
  <si>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</si>
  <si>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</si>
  <si>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</si>
  <si>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</si>
  <si>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</si>
  <si>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</si>
  <si>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</si>
  <si>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</si>
  <si>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</si>
  <si>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</si>
  <si>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</si>
  <si>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</si>
  <si>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</si>
  <si>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</si>
  <si>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</si>
  <si>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</si>
  <si>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</si>
  <si>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</si>
  <si>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</si>
  <si>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</si>
  <si>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</si>
  <si>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</si>
  <si>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</si>
  <si>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</si>
  <si>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</si>
  <si>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</si>
  <si>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</si>
  <si>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</si>
  <si>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</si>
  <si>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</si>
  <si>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</si>
  <si>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</si>
  <si>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</si>
  <si>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</si>
  <si>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</si>
  <si>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</si>
  <si>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</si>
  <si>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</si>
  <si>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</si>
  <si>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</si>
  <si>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</si>
  <si>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</si>
  <si>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</si>
  <si>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</si>
  <si>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</si>
  <si>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</si>
  <si>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</si>
  <si>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</si>
  <si>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</si>
  <si>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</si>
  <si>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</si>
  <si>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</si>
  <si>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</si>
  <si>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</si>
  <si>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</si>
  <si>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</si>
  <si>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</si>
  <si>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</si>
  <si>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</si>
  <si>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</si>
  <si>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</si>
  <si>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</si>
  <si>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</si>
  <si>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</si>
  <si>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</si>
  <si>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</si>
  <si>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</si>
  <si>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</si>
  <si>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</si>
  <si>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</si>
  <si>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</si>
  <si>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</si>
  <si>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</si>
  <si>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</si>
  <si>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</si>
  <si>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</si>
  <si>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</si>
  <si>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</si>
  <si>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</si>
  <si>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</si>
  <si>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</si>
  <si>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</si>
  <si>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</si>
  <si>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</si>
  <si>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</si>
  <si>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</si>
  <si>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</si>
  <si>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</si>
  <si>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</si>
  <si>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</si>
  <si>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</si>
  <si>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</si>
  <si>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</si>
  <si>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</si>
  <si>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</si>
  <si>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</si>
  <si>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</si>
  <si>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</si>
  <si>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</si>
  <si>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</si>
  <si>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</si>
  <si>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</si>
  <si>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</si>
  <si>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</si>
  <si>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</si>
  <si>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</si>
  <si>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</si>
  <si>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</si>
  <si>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</si>
  <si>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</si>
  <si>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</si>
  <si>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</si>
  <si>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</si>
  <si>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</si>
  <si>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</si>
  <si>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</si>
  <si>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</si>
  <si>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</si>
  <si>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</si>
  <si>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</si>
  <si>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</si>
  <si>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</si>
  <si>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</si>
  <si>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</si>
  <si>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</si>
  <si>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</si>
  <si>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</si>
  <si>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</si>
  <si>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</si>
  <si>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</si>
  <si>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</si>
  <si>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</si>
  <si>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</si>
  <si>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</si>
  <si>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</si>
  <si>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</si>
  <si>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</si>
  <si>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</si>
  <si>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</si>
  <si>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</si>
  <si>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</si>
  <si>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</si>
  <si>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</si>
  <si>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</si>
  <si>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</si>
  <si>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</si>
  <si>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</si>
  <si>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</si>
  <si>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</si>
  <si>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</si>
  <si>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</si>
  <si>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</si>
  <si>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</si>
  <si>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</si>
  <si>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</si>
  <si>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</si>
  <si>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</si>
  <si>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</si>
  <si>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</si>
  <si>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</si>
  <si>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</si>
  <si>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</si>
  <si>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</si>
  <si>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</si>
  <si>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</si>
  <si>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</si>
  <si>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</si>
  <si>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</si>
  <si>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</si>
  <si>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</si>
  <si>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</si>
  <si>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</si>
  <si>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</si>
  <si>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</si>
  <si>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</si>
  <si>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</si>
  <si>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</si>
  <si>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</si>
  <si>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</si>
  <si>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</si>
  <si>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</si>
  <si>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</si>
  <si>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</si>
  <si>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</si>
  <si>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</si>
  <si>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</si>
  <si>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</si>
  <si>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</si>
  <si>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</si>
  <si>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</si>
  <si>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</si>
  <si>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</si>
  <si>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</si>
  <si>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</si>
  <si>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</si>
  <si>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</si>
  <si>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</si>
  <si>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</si>
  <si>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</si>
  <si>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</si>
  <si>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</si>
  <si>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</si>
  <si>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</si>
  <si>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</si>
  <si>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</si>
  <si>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</si>
  <si>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</si>
  <si>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</si>
  <si>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</si>
  <si>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</si>
  <si>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</si>
  <si>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</si>
  <si>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</si>
  <si>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</si>
  <si>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</si>
  <si>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</si>
  <si>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</si>
  <si>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</si>
  <si>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</si>
  <si>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</si>
  <si>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</si>
  <si>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</si>
  <si>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</si>
  <si>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</si>
  <si>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</si>
  <si>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</si>
  <si>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</si>
  <si>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</si>
  <si>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</si>
  <si>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</si>
  <si>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</si>
  <si>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</si>
  <si>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</si>
  <si>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</si>
  <si>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</si>
  <si>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</si>
  <si>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</si>
  <si>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</si>
  <si>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</si>
  <si>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</si>
  <si>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</si>
  <si>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</si>
  <si>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</si>
  <si>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</si>
  <si>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</si>
  <si>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</si>
  <si>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</si>
  <si>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</si>
  <si>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</si>
  <si>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</si>
  <si>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</si>
  <si>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</si>
  <si>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</si>
  <si>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</si>
  <si>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</si>
  <si>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</si>
  <si>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</si>
  <si>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</si>
  <si>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</si>
  <si>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</si>
  <si>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</si>
  <si>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</si>
  <si>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</si>
  <si>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</si>
  <si>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</si>
  <si>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</si>
  <si>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</si>
  <si>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</si>
  <si>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</si>
  <si>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</si>
  <si>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</si>
  <si>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</si>
  <si>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</si>
  <si>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</si>
  <si>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</si>
  <si>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</si>
  <si>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</si>
  <si>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</si>
  <si>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</si>
  <si>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</si>
  <si>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</si>
  <si>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</si>
  <si>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</si>
  <si>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</si>
  <si>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</si>
  <si>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</si>
  <si>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</si>
  <si>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</si>
  <si>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</si>
  <si>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</si>
  <si>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</si>
  <si>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</si>
  <si>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</si>
  <si>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</si>
  <si>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</si>
  <si>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</si>
  <si>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</si>
  <si>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</si>
  <si>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</si>
  <si>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</si>
  <si>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</si>
  <si>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</si>
  <si>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</si>
  <si>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</si>
  <si>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</si>
  <si>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</si>
  <si>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</si>
  <si>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</si>
  <si>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</si>
  <si>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</si>
  <si>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</si>
  <si>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</si>
  <si>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</si>
  <si>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</si>
  <si>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</si>
  <si>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</si>
  <si>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</si>
  <si>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</si>
  <si>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</si>
  <si>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</si>
  <si>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</si>
  <si>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</si>
  <si>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</si>
  <si>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</si>
  <si>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</si>
  <si>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</si>
  <si>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</si>
  <si>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</si>
  <si>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</si>
  <si>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</si>
  <si>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</si>
  <si>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</si>
  <si>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</si>
  <si>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</si>
  <si>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</si>
  <si>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</si>
  <si>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</si>
  <si>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</si>
  <si>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</si>
  <si>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</si>
  <si>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</si>
  <si>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</si>
  <si>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</si>
  <si>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</si>
  <si>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</si>
  <si>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</si>
  <si>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</si>
  <si>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</si>
  <si>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</si>
  <si>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</si>
  <si>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</si>
  <si>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</si>
  <si>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</si>
  <si>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</si>
  <si>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</si>
  <si>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</si>
  <si>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</si>
  <si>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</si>
  <si>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</si>
  <si>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</si>
  <si>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</si>
  <si>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</si>
  <si>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</si>
  <si>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</si>
  <si>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</si>
  <si>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</si>
  <si>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</si>
  <si>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</si>
  <si>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</si>
  <si>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</si>
  <si>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</si>
  <si>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</si>
  <si>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</si>
  <si>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</si>
  <si>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</si>
  <si>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</si>
  <si>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</si>
  <si>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</si>
  <si>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</si>
  <si>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</si>
  <si>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</si>
  <si>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</si>
  <si>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</si>
  <si>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</si>
  <si>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</si>
  <si>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</si>
  <si>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</si>
  <si>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</si>
  <si>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</si>
  <si>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</si>
  <si>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</si>
  <si>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</si>
  <si>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</si>
  <si>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</si>
  <si>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</si>
  <si>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</si>
  <si>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</si>
  <si>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</si>
  <si>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</si>
  <si>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</si>
  <si>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</si>
  <si>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</si>
  <si>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</si>
  <si>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</si>
  <si>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</si>
  <si>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</si>
  <si>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</si>
  <si>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</si>
  <si>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</si>
  <si>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</si>
  <si>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</si>
  <si>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</si>
  <si>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</si>
  <si>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</si>
  <si>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</si>
  <si>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</si>
  <si>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</si>
  <si>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</si>
  <si>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</si>
  <si>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</si>
  <si>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</si>
  <si>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</si>
  <si>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</si>
  <si>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</si>
  <si>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</si>
  <si>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</si>
  <si>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</si>
  <si>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</si>
  <si>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</si>
  <si>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</si>
  <si>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</si>
  <si>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</si>
  <si>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</si>
  <si>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</si>
  <si>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</si>
  <si>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</si>
  <si>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</si>
  <si>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</si>
  <si>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</si>
  <si>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</si>
  <si>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</si>
  <si>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</si>
  <si>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</si>
  <si>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</si>
  <si>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</si>
  <si>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</si>
  <si>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</si>
  <si>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</si>
  <si>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</si>
  <si>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</si>
  <si>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</si>
  <si>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</si>
  <si>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</si>
  <si>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</si>
  <si>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</si>
  <si>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</si>
  <si>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</si>
  <si>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</si>
  <si>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</si>
  <si>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</si>
  <si>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</si>
  <si>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</si>
  <si>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</si>
  <si>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</si>
  <si>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</si>
  <si>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</si>
  <si>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</si>
  <si>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</si>
  <si>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</si>
  <si>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</si>
  <si>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</si>
  <si>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</si>
  <si>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</si>
  <si>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</si>
  <si>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</si>
  <si>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</si>
  <si>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</si>
  <si>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</si>
  <si>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</si>
  <si>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</si>
  <si>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</si>
  <si>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</si>
  <si>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</si>
  <si>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</si>
  <si>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</si>
  <si>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</si>
  <si>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</si>
  <si>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</si>
  <si>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</si>
  <si>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</si>
  <si>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</si>
  <si>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</si>
  <si>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</si>
  <si>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</si>
  <si>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</si>
  <si>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</si>
  <si>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</si>
  <si>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</si>
  <si>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</si>
  <si>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</si>
  <si>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</si>
  <si>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</si>
  <si>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</si>
  <si>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</si>
  <si>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</si>
  <si>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</si>
  <si>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</si>
  <si>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</si>
  <si>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</si>
  <si>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</si>
  <si>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</si>
  <si>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</si>
  <si>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</si>
  <si>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</si>
  <si>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</si>
  <si>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</si>
  <si>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</si>
  <si>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</si>
  <si>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</si>
  <si>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</si>
  <si>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</si>
  <si>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</si>
  <si>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</si>
  <si>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</si>
  <si>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</si>
  <si>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</si>
  <si>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</si>
  <si>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</si>
  <si>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</si>
  <si>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</si>
  <si>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</si>
  <si>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</si>
  <si>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</si>
  <si>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</si>
  <si>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</si>
  <si>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</si>
  <si>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</si>
  <si>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</si>
  <si>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</si>
  <si>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</si>
  <si>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</si>
  <si>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</si>
  <si>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</si>
  <si>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</si>
  <si>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</si>
  <si>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</si>
  <si>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</si>
  <si>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</si>
  <si>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</si>
  <si>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</si>
  <si>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</si>
  <si>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</si>
  <si>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</si>
  <si>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</si>
  <si>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</si>
  <si>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</si>
  <si>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</si>
  <si>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</si>
  <si>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</si>
  <si>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</si>
  <si>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</si>
  <si>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</si>
  <si>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</si>
  <si>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</si>
  <si>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</si>
  <si>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</si>
  <si>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</si>
  <si>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</si>
  <si>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</si>
  <si>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</si>
  <si>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</si>
  <si>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</si>
  <si>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</si>
  <si>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</si>
  <si>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</si>
  <si>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</si>
  <si>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</si>
  <si>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</si>
  <si>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</si>
  <si>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</si>
  <si>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</si>
  <si>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</si>
  <si>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</si>
  <si>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</si>
  <si>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</si>
  <si>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</si>
  <si>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</si>
  <si>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</si>
  <si>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</si>
  <si>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</si>
  <si>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</si>
  <si>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</si>
  <si>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</si>
  <si>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</si>
  <si>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</si>
  <si>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</si>
  <si>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</si>
  <si>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</si>
  <si>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</si>
  <si>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</si>
  <si>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</si>
  <si>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</si>
  <si>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</si>
  <si>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</si>
  <si>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</si>
  <si>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</si>
  <si>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</si>
  <si>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</si>
  <si>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</si>
  <si>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</si>
  <si>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</si>
  <si>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</si>
  <si>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</si>
  <si>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</si>
  <si>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</si>
  <si>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</si>
  <si>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</si>
  <si>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</si>
  <si>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</si>
  <si>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</si>
  <si>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</si>
  <si>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</si>
  <si>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</si>
  <si>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</si>
  <si>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</si>
  <si>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</si>
  <si>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</si>
  <si>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</si>
  <si>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</si>
  <si>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</si>
  <si>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</si>
  <si>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</si>
  <si>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</si>
  <si>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</si>
  <si>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</si>
  <si>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</si>
  <si>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</si>
  <si>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</si>
  <si>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</si>
  <si>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</si>
  <si>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</si>
  <si>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</si>
  <si>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</si>
  <si>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</si>
  <si>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</si>
  <si>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</si>
  <si>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</si>
  <si>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</si>
  <si>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</si>
  <si>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</si>
  <si>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</si>
  <si>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</si>
  <si>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</si>
  <si>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</si>
  <si>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</si>
  <si>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</si>
  <si>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</si>
  <si>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</si>
  <si>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</si>
  <si>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</si>
  <si>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</si>
  <si>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</si>
  <si>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</si>
  <si>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</si>
  <si>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</si>
  <si>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</si>
  <si>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</si>
  <si>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</si>
  <si>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</si>
  <si>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</si>
  <si>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</si>
  <si>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</si>
  <si>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</si>
  <si>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</si>
  <si>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</si>
  <si>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</si>
  <si>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</si>
  <si>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</si>
  <si>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</si>
  <si>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</si>
  <si>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</si>
  <si>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</si>
  <si>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</si>
  <si>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</si>
  <si>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</si>
  <si>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</si>
  <si>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</si>
  <si>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</si>
  <si>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</si>
  <si>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</si>
  <si>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</si>
  <si>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</si>
  <si>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</si>
  <si>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</si>
  <si>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</si>
  <si>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</si>
  <si>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</si>
  <si>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</si>
  <si>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</si>
  <si>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</si>
  <si>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</si>
  <si>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</si>
  <si>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</si>
  <si>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</si>
  <si>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</si>
  <si>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</si>
  <si>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</si>
  <si>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</si>
  <si>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</si>
  <si>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</si>
  <si>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</si>
  <si>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</si>
  <si>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</si>
  <si>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</si>
  <si>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</si>
  <si>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</si>
  <si>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</si>
  <si>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</si>
  <si>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</si>
  <si>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</si>
  <si>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</si>
  <si>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</si>
  <si>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</si>
  <si>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</si>
  <si>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</si>
  <si>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</si>
  <si>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</si>
  <si>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</si>
  <si>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</si>
  <si>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</si>
  <si>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</si>
  <si>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</si>
  <si>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</si>
  <si>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</si>
  <si>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</si>
  <si>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</si>
  <si>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</si>
  <si>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</si>
  <si>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</si>
  <si>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</si>
  <si>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</si>
  <si>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</si>
  <si>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</si>
  <si>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</si>
  <si>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</si>
  <si>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</si>
  <si>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</si>
  <si>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</si>
  <si>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</si>
  <si>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</si>
  <si>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</si>
  <si>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</si>
  <si>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</si>
  <si>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</si>
  <si>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</si>
  <si>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</si>
  <si>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</si>
  <si>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</si>
  <si>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</si>
  <si>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</si>
  <si>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</si>
  <si>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</si>
  <si>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</si>
  <si>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</si>
  <si>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</si>
  <si>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</si>
  <si>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</si>
  <si>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</si>
  <si>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</si>
  <si>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</si>
  <si>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</si>
  <si>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</si>
  <si>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</si>
  <si>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</si>
  <si>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</si>
  <si>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</si>
  <si>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</si>
  <si>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</si>
  <si>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</si>
  <si>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</si>
  <si>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</si>
  <si>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</si>
  <si>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</si>
  <si>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</si>
  <si>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</si>
  <si>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</si>
  <si>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</si>
  <si>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</si>
  <si>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</si>
  <si>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</si>
  <si>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</si>
  <si>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</si>
  <si>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</si>
  <si>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</si>
  <si>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</si>
  <si>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</si>
  <si>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</si>
  <si>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</si>
  <si>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</si>
  <si>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</si>
  <si>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</si>
  <si>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</si>
  <si>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</si>
  <si>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</si>
  <si>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</si>
  <si>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</si>
  <si>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</si>
  <si>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</si>
  <si>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</si>
  <si>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</si>
  <si>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</si>
  <si>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</si>
  <si>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</si>
  <si>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</si>
  <si>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</si>
  <si>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</si>
  <si>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</si>
  <si>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</si>
  <si>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</si>
  <si>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</si>
  <si>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</si>
  <si>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</si>
  <si>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</si>
  <si>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</si>
  <si>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</si>
  <si>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</si>
  <si>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</si>
  <si>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</si>
  <si>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</si>
  <si>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</si>
  <si>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</si>
  <si>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</si>
  <si>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</si>
  <si>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</si>
  <si>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</si>
  <si>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</si>
  <si>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</si>
  <si>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</si>
  <si>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</si>
  <si>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</si>
  <si>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</si>
  <si>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</si>
  <si>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</si>
  <si>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</si>
  <si>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</si>
  <si>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</si>
  <si>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</si>
  <si>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</si>
  <si>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</si>
  <si>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</si>
  <si>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</si>
  <si>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</si>
  <si>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</si>
  <si>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</si>
  <si>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</si>
  <si>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</si>
  <si>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</si>
  <si>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</si>
  <si>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</si>
  <si>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</si>
  <si>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</si>
  <si>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</si>
  <si>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</si>
  <si>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</si>
  <si>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</si>
  <si>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</si>
  <si>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</si>
  <si>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</si>
  <si>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</si>
  <si>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</si>
  <si>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</si>
  <si>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</si>
  <si>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</si>
  <si>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</si>
  <si>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</si>
  <si>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</si>
  <si>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</si>
  <si>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</si>
  <si>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</si>
  <si>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</si>
  <si>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</si>
  <si>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</si>
  <si>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</si>
  <si>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</si>
  <si>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</si>
  <si>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</si>
  <si>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</si>
  <si>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</si>
  <si>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</si>
  <si>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</si>
  <si>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</si>
  <si>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</si>
  <si>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</si>
  <si>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</si>
  <si>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</si>
  <si>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</si>
  <si>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</si>
  <si>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</si>
  <si>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</si>
  <si>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</si>
  <si>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</si>
  <si>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</si>
  <si>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</si>
  <si>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</si>
  <si>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</si>
  <si>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</si>
  <si>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</si>
  <si>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</si>
  <si>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</si>
  <si>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</si>
  <si>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</si>
  <si>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</si>
  <si>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</si>
  <si>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</si>
  <si>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</si>
  <si>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</si>
  <si>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</si>
  <si>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</si>
  <si>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</si>
  <si>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</si>
  <si>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</si>
  <si>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</si>
  <si>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</si>
  <si>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</si>
  <si>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</si>
  <si>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</si>
  <si>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</si>
  <si>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</si>
  <si>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</si>
  <si>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</si>
  <si>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</si>
  <si>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</si>
  <si>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</si>
  <si>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</si>
  <si>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</si>
  <si>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</si>
  <si>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</si>
  <si>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</si>
  <si>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</si>
  <si>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</si>
  <si>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</si>
  <si>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</si>
  <si>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</si>
  <si>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</si>
  <si>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</si>
  <si>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</si>
  <si>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</si>
  <si>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</si>
  <si>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</si>
  <si>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</si>
  <si>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</si>
  <si>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</si>
  <si>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</si>
  <si>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</si>
  <si>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</si>
  <si>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</si>
  <si>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</si>
  <si>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</si>
  <si>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</si>
  <si>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</si>
  <si>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</si>
  <si>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</si>
  <si>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</si>
  <si>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</si>
  <si>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</si>
  <si>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</si>
  <si>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</si>
  <si>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</si>
  <si>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</si>
  <si>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</si>
  <si>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</si>
  <si>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</si>
  <si>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</si>
  <si>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</si>
  <si>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</si>
  <si>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</si>
  <si>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</si>
  <si>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</si>
  <si>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</si>
  <si>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</si>
  <si>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</si>
  <si>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</si>
  <si>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</si>
  <si>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</si>
  <si>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</si>
  <si>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</si>
  <si>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</si>
  <si>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</si>
  <si>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</si>
  <si>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</si>
  <si>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</si>
  <si>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</si>
  <si>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</si>
  <si>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</si>
  <si>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</si>
  <si>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</si>
  <si>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</si>
  <si>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</si>
  <si>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</si>
  <si>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</si>
  <si>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</si>
  <si>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</si>
  <si>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</si>
  <si>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</si>
  <si>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</si>
  <si>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</si>
  <si>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</si>
  <si>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</si>
  <si>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</si>
  <si>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</si>
  <si>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</si>
  <si>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</si>
  <si>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</si>
  <si>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</si>
  <si>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</si>
  <si>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</si>
  <si>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</si>
  <si>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</si>
  <si>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</si>
  <si>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</si>
  <si>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</si>
  <si>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</si>
  <si>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</si>
  <si>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</si>
  <si>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</si>
  <si>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</si>
  <si>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</si>
  <si>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</si>
  <si>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</si>
  <si>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</si>
  <si>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</si>
  <si>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</si>
  <si>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</si>
  <si>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</si>
  <si>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</si>
  <si>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</si>
  <si>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</si>
  <si>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</si>
  <si>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</si>
  <si>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</si>
  <si>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</si>
  <si>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</si>
  <si>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</si>
  <si>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</si>
  <si>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</si>
  <si>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</si>
  <si>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</si>
  <si>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</si>
  <si>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</si>
  <si>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</si>
  <si>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</si>
  <si>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</si>
  <si>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</si>
  <si>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</si>
  <si>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</si>
  <si>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</si>
  <si>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</si>
  <si>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</si>
  <si>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</si>
  <si>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</si>
  <si>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</si>
  <si>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</si>
  <si>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</si>
  <si>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</si>
  <si>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</si>
  <si>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</si>
  <si>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</si>
  <si>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</si>
  <si>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</si>
  <si>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</si>
  <si>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</si>
  <si>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</si>
  <si>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</si>
  <si>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</si>
  <si>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</si>
  <si>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</si>
  <si>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</si>
  <si>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</si>
  <si>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</si>
  <si>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</si>
  <si>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</si>
  <si>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</si>
  <si>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</si>
  <si>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</si>
  <si>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</si>
  <si>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</si>
  <si>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</si>
  <si>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</si>
  <si>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</si>
  <si>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</si>
  <si>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</si>
  <si>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</si>
  <si>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</si>
  <si>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</si>
  <si>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</si>
  <si>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</si>
  <si>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</si>
  <si>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</si>
  <si>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</si>
  <si>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</si>
  <si>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</si>
  <si>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</si>
  <si>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</si>
  <si>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</si>
  <si>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</si>
  <si>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</si>
  <si>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</si>
  <si>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</si>
  <si>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</si>
  <si>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</si>
  <si>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</si>
  <si>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</si>
  <si>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</si>
  <si>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</si>
  <si>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</si>
  <si>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</si>
  <si>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</si>
  <si>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</si>
  <si>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</si>
  <si>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</si>
  <si>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</si>
  <si>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</si>
  <si>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</si>
  <si>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</si>
  <si>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</si>
  <si>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</si>
  <si>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</si>
  <si>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</si>
  <si>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</si>
  <si>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</si>
  <si>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</si>
  <si>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</si>
  <si>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</si>
  <si>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</si>
  <si>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</si>
  <si>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</si>
  <si>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</si>
  <si>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</si>
  <si>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</si>
  <si>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</si>
  <si>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</si>
  <si>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</si>
  <si>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</si>
  <si>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</si>
  <si>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</si>
  <si>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</si>
  <si>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</si>
  <si>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</si>
  <si>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</si>
  <si>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</si>
  <si>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</si>
  <si>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</si>
  <si>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</si>
  <si>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</si>
  <si>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</si>
  <si>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</si>
  <si>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</si>
  <si>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</si>
  <si>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</si>
  <si>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</si>
  <si>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</si>
  <si>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</si>
  <si>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</si>
  <si>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</si>
  <si>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</si>
  <si>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</si>
  <si>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</si>
  <si>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</si>
  <si>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</si>
  <si>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</si>
  <si>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</si>
  <si>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</si>
  <si>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</si>
  <si>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</si>
  <si>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</si>
  <si>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</si>
  <si>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</si>
  <si>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</si>
  <si>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</si>
  <si>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</si>
  <si>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</si>
  <si>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</si>
  <si>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</si>
  <si>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</si>
  <si>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</si>
  <si>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</si>
  <si>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</si>
  <si>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</si>
  <si>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</si>
  <si>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</si>
  <si>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</si>
  <si>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</si>
  <si>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</si>
  <si>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</si>
  <si>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</si>
  <si>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</si>
  <si>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</si>
  <si>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</si>
  <si>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</si>
  <si>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</si>
  <si>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</si>
  <si>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</si>
  <si>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</si>
  <si>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</si>
  <si>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</si>
  <si>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</si>
  <si>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</si>
  <si>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</si>
  <si>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</si>
  <si>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</si>
  <si>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</si>
  <si>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</si>
  <si>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</si>
  <si>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</si>
  <si>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</si>
  <si>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</si>
  <si>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</si>
  <si>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</si>
  <si>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</si>
  <si>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</si>
  <si>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</si>
  <si>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</si>
  <si>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</si>
  <si>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</si>
  <si>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</si>
  <si>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</si>
  <si>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</si>
  <si>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</si>
  <si>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</si>
  <si>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</si>
  <si>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</si>
  <si>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</si>
  <si>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</si>
  <si>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</si>
  <si>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</si>
  <si>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</si>
  <si>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</si>
  <si>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</si>
  <si>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</si>
  <si>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</si>
  <si>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</si>
  <si>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</si>
  <si>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</si>
  <si>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</si>
  <si>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</si>
  <si>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</si>
  <si>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</si>
  <si>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</si>
  <si>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</si>
  <si>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</si>
  <si>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</si>
  <si>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</si>
  <si>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</si>
  <si>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</si>
  <si>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</si>
  <si>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</si>
  <si>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</si>
  <si>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</si>
  <si>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</si>
  <si>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</si>
  <si>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</si>
  <si>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</si>
  <si>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</si>
  <si>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</si>
  <si>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</si>
  <si>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</si>
  <si>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</si>
  <si>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</si>
  <si>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</si>
  <si>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</si>
  <si>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</si>
  <si>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</si>
  <si>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</si>
  <si>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</si>
  <si>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</si>
  <si>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</si>
  <si>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</si>
  <si>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</si>
  <si>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</si>
  <si>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</si>
  <si>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</si>
  <si>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</si>
  <si>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</si>
  <si>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</si>
  <si>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</si>
  <si>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</si>
  <si>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</si>
  <si>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</si>
  <si>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</si>
  <si>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</si>
  <si>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</si>
  <si>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</si>
  <si>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</si>
  <si>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</si>
  <si>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</si>
  <si>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</si>
  <si>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</si>
  <si>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</si>
  <si>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</si>
  <si>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</si>
  <si>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</si>
  <si>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</si>
  <si>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</si>
  <si>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</si>
  <si>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</si>
  <si>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</si>
  <si>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</si>
  <si>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</si>
  <si>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</si>
  <si>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</si>
  <si>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</si>
  <si>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</si>
  <si>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</si>
  <si>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</si>
  <si>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</si>
  <si>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</si>
  <si>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</si>
  <si>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</si>
  <si>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</si>
  <si>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</si>
  <si>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</si>
  <si>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</si>
  <si>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</si>
  <si>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</si>
  <si>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</si>
  <si>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</si>
  <si>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</si>
  <si>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</si>
  <si>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</si>
  <si>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</si>
  <si>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</si>
  <si>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</si>
  <si>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</si>
  <si>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</si>
  <si>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</si>
  <si>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</si>
  <si>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</si>
  <si>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</si>
  <si>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</si>
  <si>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</si>
  <si>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</si>
  <si>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</si>
  <si>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</si>
  <si>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</si>
  <si>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</si>
  <si>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</si>
  <si>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</si>
  <si>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</si>
  <si>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</si>
  <si>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</si>
  <si>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</si>
  <si>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</si>
  <si>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</si>
  <si>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</si>
  <si>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</si>
  <si>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</si>
  <si>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</si>
  <si>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</si>
  <si>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</si>
  <si>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</si>
  <si>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</si>
  <si>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</si>
  <si>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</si>
  <si>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</si>
  <si>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</si>
  <si>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</si>
  <si>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</si>
  <si>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</si>
  <si>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</si>
  <si>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</si>
  <si>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</si>
  <si>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</si>
  <si>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</si>
  <si>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</si>
  <si>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</si>
  <si>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</si>
  <si>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</si>
  <si>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</si>
  <si>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</si>
  <si>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</si>
  <si>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</si>
  <si>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</si>
  <si>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</si>
  <si>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</si>
  <si>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</si>
  <si>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</si>
  <si>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</si>
  <si>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</si>
  <si>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</si>
  <si>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</si>
  <si>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</si>
  <si>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</si>
  <si>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</si>
  <si>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</si>
  <si>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</si>
  <si>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</si>
  <si>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</si>
  <si>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</si>
  <si>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</si>
  <si>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</si>
  <si>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</si>
  <si>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</si>
  <si>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</si>
  <si>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</si>
  <si>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</si>
  <si>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</si>
  <si>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</si>
  <si>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</si>
  <si>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</si>
  <si>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</si>
  <si>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</si>
  <si>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</si>
  <si>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</si>
  <si>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</si>
  <si>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</si>
  <si>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</si>
  <si>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</si>
  <si>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</si>
  <si>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</si>
  <si>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</si>
  <si>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</si>
  <si>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</si>
  <si>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</si>
  <si>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</si>
  <si>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</si>
  <si>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</si>
  <si>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</si>
  <si>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</si>
  <si>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</si>
  <si>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</si>
  <si>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</si>
  <si>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</si>
  <si>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</si>
  <si>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</si>
  <si>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</si>
  <si>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</si>
  <si>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</si>
  <si>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</si>
  <si>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</si>
  <si>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</si>
  <si>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</si>
  <si>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</si>
  <si>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</si>
  <si>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</si>
  <si>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</si>
  <si>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</si>
  <si>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</si>
  <si>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</si>
  <si>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</si>
  <si>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</si>
  <si>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</si>
  <si>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</si>
  <si>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</si>
  <si>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</si>
  <si>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</si>
  <si>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</si>
  <si>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</si>
  <si>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</si>
  <si>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</si>
  <si>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</si>
  <si>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</si>
  <si>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</si>
  <si>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</si>
  <si>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</si>
  <si>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</si>
  <si>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</si>
  <si>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</si>
  <si>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</si>
  <si>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</si>
  <si>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</si>
  <si>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</si>
  <si>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</si>
  <si>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</si>
  <si>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</si>
  <si>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</si>
  <si>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</si>
  <si>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</si>
  <si>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</si>
  <si>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</si>
  <si>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</si>
  <si>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</si>
  <si>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</si>
  <si>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</si>
  <si>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</si>
  <si>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</si>
  <si>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</si>
  <si>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</si>
  <si>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</si>
  <si>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</si>
  <si>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</si>
  <si>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</si>
  <si>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</si>
  <si>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</si>
  <si>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</si>
  <si>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</si>
  <si>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</si>
  <si>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</si>
  <si>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</si>
  <si>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</si>
  <si>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</si>
  <si>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</si>
  <si>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</si>
  <si>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</si>
  <si>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</si>
  <si>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</si>
  <si>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</si>
  <si>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</si>
  <si>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</si>
  <si>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</si>
  <si>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</si>
  <si>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</si>
  <si>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</si>
  <si>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</si>
  <si>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</si>
  <si>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</si>
  <si>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</si>
  <si>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</si>
  <si>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</si>
  <si>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</si>
  <si>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</si>
  <si>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</si>
  <si>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</si>
  <si>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</si>
  <si>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</si>
  <si>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</si>
  <si>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</si>
  <si>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</si>
  <si>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</si>
  <si>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</si>
  <si>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</si>
  <si>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</si>
  <si>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</si>
  <si>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</si>
  <si>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</si>
  <si>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</si>
  <si>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</si>
  <si>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</si>
  <si>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</si>
  <si>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</si>
  <si>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</si>
  <si>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</si>
  <si>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</si>
  <si>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</si>
  <si>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</si>
  <si>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</si>
  <si>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</si>
  <si>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</si>
  <si>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</si>
  <si>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</si>
  <si>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</si>
  <si>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</si>
  <si>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</si>
  <si>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</si>
  <si>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</si>
  <si>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</si>
  <si>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</si>
  <si>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</si>
  <si>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</si>
  <si>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</si>
  <si>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</si>
  <si>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</si>
  <si>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</si>
  <si>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</si>
  <si>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</si>
  <si>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</si>
  <si>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</si>
  <si>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</si>
  <si>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</si>
  <si>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</si>
  <si>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</si>
  <si>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</si>
  <si>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</si>
  <si>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</si>
  <si>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</si>
  <si>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</si>
  <si>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</si>
  <si>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</si>
  <si>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</si>
  <si>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</si>
  <si>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</si>
  <si>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</si>
  <si>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</si>
  <si>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</si>
  <si>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</si>
  <si>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</si>
  <si>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</si>
  <si>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</si>
  <si>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</si>
  <si>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</si>
  <si>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</si>
  <si>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</si>
  <si>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</si>
  <si>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</si>
  <si>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</si>
  <si>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</si>
  <si>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</si>
  <si>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</si>
  <si>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</si>
  <si>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</si>
  <si>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</si>
  <si>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</si>
  <si>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</si>
  <si>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</si>
  <si>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</si>
  <si>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</si>
  <si>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</si>
  <si>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</si>
  <si>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</si>
  <si>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</si>
  <si>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</si>
  <si>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</si>
  <si>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</si>
  <si>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</si>
  <si>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</si>
  <si>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</si>
  <si>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</si>
  <si>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</si>
  <si>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</si>
  <si>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</si>
  <si>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</si>
  <si>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</si>
  <si>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</si>
  <si>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</si>
  <si>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</si>
  <si>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</si>
  <si>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</si>
  <si>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</si>
  <si>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</si>
  <si>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</si>
  <si>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</si>
  <si>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</si>
  <si>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</si>
  <si>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</si>
  <si>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</si>
  <si>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</si>
  <si>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</si>
  <si>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</si>
  <si>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</si>
  <si>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</si>
  <si>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</si>
  <si>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</si>
  <si>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</si>
  <si>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</si>
  <si>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</si>
  <si>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</si>
  <si>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</si>
  <si>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</si>
  <si>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</si>
  <si>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</si>
  <si>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</si>
  <si>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</si>
  <si>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</si>
  <si>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</si>
  <si>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</si>
  <si>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</si>
  <si>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</si>
  <si>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</si>
  <si>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</si>
  <si>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</si>
  <si>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</si>
  <si>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</si>
  <si>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</si>
  <si>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</si>
  <si>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</si>
  <si>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</si>
  <si>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</si>
  <si>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</si>
  <si>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</si>
  <si>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</si>
  <si>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</si>
  <si>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</si>
  <si>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</si>
  <si>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</si>
  <si>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</si>
  <si>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</si>
  <si>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</si>
  <si>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</si>
  <si>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</si>
  <si>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</si>
  <si>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</si>
  <si>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</si>
  <si>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</si>
  <si>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</si>
  <si>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</si>
  <si>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</si>
  <si>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</si>
  <si>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</si>
  <si>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</si>
  <si>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</si>
  <si>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</si>
  <si>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</si>
  <si>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</si>
  <si>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</si>
  <si>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</si>
  <si>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</si>
  <si>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</si>
  <si>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</si>
  <si>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</si>
  <si>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</si>
  <si>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</si>
  <si>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</si>
  <si>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</si>
  <si>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</si>
  <si>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</si>
  <si>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</si>
  <si>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</si>
  <si>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</si>
  <si>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</si>
  <si>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</si>
  <si>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</si>
  <si>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</si>
  <si>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</si>
  <si>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</si>
  <si>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</si>
  <si>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</si>
  <si>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</si>
  <si>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</si>
  <si>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</si>
  <si>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</si>
  <si>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</si>
  <si>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</si>
  <si>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</si>
  <si>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</si>
  <si>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</si>
  <si>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</si>
  <si>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</si>
  <si>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</si>
  <si>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</si>
  <si>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</si>
  <si>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</si>
  <si>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</si>
  <si>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</si>
  <si>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</si>
  <si>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</si>
  <si>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</si>
  <si>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</si>
  <si>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</si>
  <si>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</si>
  <si>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</si>
  <si>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</si>
  <si>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</si>
  <si>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</si>
  <si>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</si>
  <si>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</si>
  <si>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</si>
  <si>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</si>
  <si>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</si>
  <si>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</si>
  <si>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</si>
  <si>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</si>
  <si>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</si>
  <si>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</si>
  <si>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</si>
  <si>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</si>
  <si>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</si>
  <si>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</si>
  <si>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</si>
  <si>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</si>
  <si>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</si>
  <si>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</si>
  <si>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</si>
  <si>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</si>
  <si>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</si>
  <si>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</si>
  <si>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</si>
  <si>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</si>
  <si>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</si>
  <si>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</si>
  <si>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</si>
  <si>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</si>
  <si>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</si>
  <si>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</si>
  <si>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</si>
  <si>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</si>
  <si>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</si>
  <si>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</si>
  <si>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</si>
  <si>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</si>
  <si>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</si>
  <si>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</si>
  <si>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</si>
  <si>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</si>
  <si>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</si>
  <si>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</si>
  <si>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</si>
  <si>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</si>
  <si>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</si>
  <si>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</si>
  <si>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</si>
  <si>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</si>
  <si>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</si>
  <si>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</si>
  <si>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</si>
  <si>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</si>
  <si>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</si>
  <si>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</si>
  <si>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</si>
  <si>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</si>
  <si>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</si>
  <si>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</si>
  <si>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</si>
  <si>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</si>
  <si>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</si>
  <si>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</si>
  <si>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</si>
  <si>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</si>
  <si>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</si>
  <si>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</si>
  <si>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</si>
  <si>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</si>
  <si>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</si>
  <si>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</si>
  <si>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</si>
  <si>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</si>
  <si>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</si>
  <si>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</si>
  <si>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</si>
  <si>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</si>
  <si>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</si>
  <si>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</si>
  <si>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</si>
  <si>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</si>
  <si>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</si>
  <si>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</si>
  <si>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</si>
  <si>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</si>
  <si>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</si>
  <si>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</si>
  <si>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</si>
  <si>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</si>
  <si>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</si>
  <si>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</si>
  <si>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</si>
  <si>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</si>
  <si>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</si>
  <si>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</si>
  <si>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</si>
  <si>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</si>
  <si>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</si>
  <si>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</si>
  <si>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</si>
  <si>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</si>
  <si>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</si>
  <si>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</si>
  <si>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</si>
  <si>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</si>
  <si>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</si>
  <si>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</si>
  <si>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</si>
  <si>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</si>
  <si>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</si>
  <si>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</si>
  <si>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</si>
  <si>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</si>
  <si>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</si>
  <si>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</si>
  <si>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</si>
  <si>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</si>
  <si>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</si>
  <si>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</si>
  <si>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</si>
  <si>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</si>
  <si>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</si>
  <si>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</si>
  <si>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</si>
  <si>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</si>
  <si>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</si>
  <si>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</si>
  <si>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</si>
  <si>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</si>
  <si>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</si>
  <si>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</si>
  <si>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</si>
  <si>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</si>
  <si>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</si>
  <si>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</si>
  <si>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</si>
  <si>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</si>
  <si>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</si>
  <si>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</si>
  <si>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</si>
  <si>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</si>
  <si>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</si>
  <si>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</si>
  <si>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</si>
  <si>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</si>
  <si>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</si>
  <si>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</si>
  <si>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</si>
  <si>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</si>
  <si>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</si>
  <si>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</si>
  <si>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</si>
  <si>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</si>
  <si>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</si>
  <si>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</si>
  <si>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</si>
  <si>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</si>
  <si>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</si>
  <si>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</si>
  <si>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</si>
  <si>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</si>
  <si>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</si>
  <si>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</si>
  <si>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</si>
  <si>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</si>
  <si>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</si>
  <si>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</si>
  <si>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</si>
  <si>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</si>
  <si>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</si>
  <si>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</si>
  <si>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</si>
  <si>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</si>
  <si>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</si>
  <si>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</si>
  <si>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</si>
  <si>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</si>
  <si>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</si>
  <si>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</si>
  <si>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</si>
  <si>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</si>
  <si>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</si>
  <si>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</si>
  <si>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</si>
  <si>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</si>
  <si>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</si>
  <si>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</si>
  <si>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</si>
  <si>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</si>
  <si>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</si>
  <si>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</si>
  <si>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</si>
  <si>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</si>
  <si>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</si>
  <si>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</si>
  <si>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</si>
  <si>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</si>
  <si>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</si>
  <si>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</si>
  <si>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</si>
  <si>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</si>
  <si>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</si>
  <si>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</si>
  <si>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</si>
  <si>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</si>
  <si>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</si>
  <si>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</si>
  <si>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</si>
  <si>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</si>
  <si>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</si>
  <si>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</si>
  <si>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</si>
  <si>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</si>
  <si>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</si>
  <si>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</si>
  <si>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</si>
  <si>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</si>
  <si>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</si>
  <si>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</si>
  <si>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</si>
  <si>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</si>
  <si>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</si>
  <si>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</si>
  <si>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</si>
  <si>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</si>
  <si>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</si>
  <si>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</si>
  <si>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</si>
  <si>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</si>
  <si>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</si>
  <si>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</si>
  <si>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</si>
  <si>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</si>
  <si>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</si>
  <si>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</si>
  <si>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</si>
  <si>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</si>
  <si>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</si>
  <si>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</si>
  <si>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</si>
  <si>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</si>
  <si>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</si>
  <si>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</si>
  <si>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</si>
  <si>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</si>
  <si>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</si>
  <si>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</si>
  <si>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</si>
  <si>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</si>
  <si>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</si>
  <si>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</si>
  <si>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</si>
  <si>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</si>
  <si>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</si>
  <si>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</si>
  <si>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</si>
  <si>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</si>
  <si>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</si>
  <si>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</si>
  <si>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</si>
  <si>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</si>
  <si>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</si>
  <si>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</si>
  <si>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</si>
  <si>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</si>
  <si>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</si>
  <si>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</si>
  <si>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</si>
  <si>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</si>
  <si>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</si>
  <si>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</si>
  <si>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</si>
  <si>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</si>
  <si>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</si>
  <si>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</si>
  <si>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</si>
  <si>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</si>
  <si>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</si>
  <si>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</si>
  <si>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</si>
  <si>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</si>
  <si>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</si>
  <si>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</si>
  <si>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</si>
  <si>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</si>
  <si>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</si>
  <si>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</si>
  <si>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</si>
  <si>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</si>
  <si>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</si>
  <si>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</si>
  <si>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</si>
  <si>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</si>
  <si>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</si>
  <si>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</si>
  <si>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</si>
  <si>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</si>
  <si>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</si>
  <si>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</si>
  <si>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</si>
  <si>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</si>
  <si>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</si>
  <si>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</si>
  <si>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</si>
  <si>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</si>
  <si>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</si>
  <si>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</si>
  <si>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</si>
  <si>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</si>
  <si>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</si>
  <si>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</si>
  <si>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</si>
  <si>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</si>
  <si>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</si>
  <si>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</si>
  <si>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</si>
  <si>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</si>
  <si>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</si>
  <si>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</si>
  <si>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</si>
  <si>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</si>
  <si>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</si>
  <si>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</si>
  <si>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</si>
  <si>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</si>
  <si>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</si>
  <si>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</si>
  <si>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</si>
  <si>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</si>
  <si>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</si>
  <si>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</si>
  <si>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</si>
  <si>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</si>
  <si>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</si>
  <si>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</si>
  <si>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</si>
  <si>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</si>
  <si>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</si>
  <si>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</si>
  <si>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</si>
  <si>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</si>
  <si>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</si>
  <si>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</si>
  <si>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</si>
  <si>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</si>
  <si>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</si>
  <si>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</si>
  <si>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</si>
  <si>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</si>
  <si>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</si>
  <si>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</si>
  <si>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</si>
  <si>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</si>
  <si>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</si>
  <si>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</si>
  <si>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</si>
  <si>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</si>
  <si>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</si>
  <si>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</si>
  <si>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</si>
  <si>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</si>
  <si>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</si>
  <si>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</si>
  <si>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</si>
  <si>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</si>
  <si>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</si>
  <si>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</si>
  <si>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</si>
  <si>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</si>
  <si>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</si>
  <si>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</si>
  <si>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</si>
  <si>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</si>
  <si>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</si>
  <si>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</si>
  <si>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</si>
  <si>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</si>
  <si>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</si>
  <si>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</si>
  <si>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</si>
  <si>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</si>
  <si>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</si>
  <si>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</si>
  <si>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</si>
  <si>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</si>
  <si>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</si>
  <si>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</si>
  <si>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</si>
  <si>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</si>
  <si>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</si>
  <si>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</si>
  <si>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</si>
  <si>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</si>
  <si>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</si>
  <si>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</si>
  <si>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</si>
  <si>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</si>
  <si>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</si>
  <si>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</si>
  <si>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</si>
  <si>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</si>
  <si>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</si>
  <si>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</si>
  <si>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</si>
  <si>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</si>
  <si>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</si>
  <si>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</si>
  <si>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</si>
  <si>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</si>
  <si>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</si>
  <si>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</si>
  <si>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</si>
  <si>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</si>
  <si>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</si>
  <si>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</si>
  <si>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</si>
  <si>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</si>
  <si>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</si>
  <si>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</si>
  <si>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</si>
  <si>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</si>
  <si>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</si>
  <si>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</si>
  <si>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</si>
  <si>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</si>
  <si>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</si>
  <si>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</si>
  <si>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</si>
  <si>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</si>
  <si>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</si>
  <si>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</si>
  <si>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</si>
  <si>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</si>
  <si>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</si>
  <si>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</si>
  <si>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</si>
  <si>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</si>
  <si>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</si>
  <si>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</si>
  <si>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</si>
  <si>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</si>
  <si>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</si>
  <si>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</si>
  <si>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</si>
  <si>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</si>
  <si>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</si>
  <si>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</si>
  <si>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</si>
  <si>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</si>
  <si>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</si>
  <si>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</si>
  <si>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</si>
  <si>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</si>
  <si>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</si>
  <si>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</si>
  <si>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</si>
  <si>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</si>
  <si>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</si>
  <si>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</si>
  <si>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</si>
  <si>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</si>
  <si>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</si>
  <si>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</si>
  <si>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</si>
  <si>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</si>
  <si>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</si>
  <si>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</si>
  <si>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</si>
  <si>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</si>
  <si>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</si>
  <si>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</si>
  <si>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</si>
  <si>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</si>
  <si>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</si>
  <si>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</si>
  <si>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</si>
  <si>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</si>
  <si>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</si>
  <si>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</si>
  <si>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</si>
  <si>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</si>
  <si>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</si>
  <si>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</si>
  <si>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</si>
  <si>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</si>
  <si>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</si>
  <si>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</si>
  <si>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</si>
  <si>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</si>
  <si>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</si>
  <si>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</si>
  <si>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</si>
  <si>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</si>
  <si>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</si>
  <si>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</si>
  <si>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</si>
  <si>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</si>
  <si>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</si>
  <si>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</si>
  <si>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</si>
  <si>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</si>
  <si>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</si>
  <si>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</si>
  <si>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</si>
  <si>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</si>
  <si>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</si>
  <si>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</si>
  <si>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</si>
  <si>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</si>
  <si>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</si>
  <si>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</si>
  <si>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</si>
  <si>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</si>
  <si>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</si>
  <si>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</si>
  <si>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</si>
  <si>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</si>
  <si>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</si>
  <si>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</si>
  <si>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</si>
  <si>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</si>
  <si>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</si>
  <si>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</si>
  <si>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</si>
  <si>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</si>
  <si>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</si>
  <si>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</si>
  <si>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</si>
  <si>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</si>
  <si>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</si>
  <si>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</si>
  <si>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</si>
  <si>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</si>
  <si>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</si>
  <si>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</si>
  <si>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</si>
  <si>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</si>
  <si>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</si>
  <si>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</si>
  <si>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</si>
  <si>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</si>
  <si>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</si>
  <si>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</si>
  <si>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</si>
  <si>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</si>
  <si>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</si>
  <si>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</si>
  <si>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</si>
  <si>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</si>
  <si>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</si>
  <si>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</si>
  <si>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</si>
  <si>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</si>
  <si>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</si>
  <si>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</si>
  <si>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</si>
  <si>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</si>
  <si>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</si>
  <si>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</si>
  <si>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</si>
  <si>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</si>
  <si>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</si>
  <si>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</si>
  <si>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</si>
  <si>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</si>
  <si>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</si>
  <si>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</si>
  <si>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</si>
  <si>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</si>
  <si>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</si>
  <si>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</si>
  <si>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</si>
  <si>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</si>
  <si>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</si>
  <si>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</si>
  <si>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</si>
  <si>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</si>
  <si>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</si>
  <si>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</si>
  <si>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</si>
  <si>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</si>
  <si>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</si>
  <si>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</si>
  <si>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</si>
  <si>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</si>
  <si>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</si>
  <si>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</si>
  <si>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</si>
  <si>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</si>
  <si>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</si>
  <si>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</si>
  <si>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</si>
  <si>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</si>
  <si>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</si>
  <si>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</si>
  <si>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</si>
  <si>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</si>
  <si>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</si>
  <si>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</si>
  <si>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</si>
  <si>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</si>
  <si>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</si>
  <si>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</si>
  <si>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</si>
  <si>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</si>
  <si>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</si>
  <si>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</si>
  <si>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</si>
  <si>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</si>
  <si>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</si>
  <si>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</si>
  <si>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</si>
  <si>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</si>
  <si>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</si>
  <si>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</si>
  <si>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</si>
  <si>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</si>
  <si>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</si>
  <si>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</si>
  <si>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</si>
  <si>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</si>
  <si>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</si>
  <si>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</si>
  <si>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</si>
  <si>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</si>
  <si>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</si>
  <si>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</si>
  <si>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</si>
  <si>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</si>
  <si>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</si>
  <si>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</si>
  <si>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</si>
  <si>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</si>
  <si>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</si>
  <si>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</si>
  <si>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</si>
  <si>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</si>
  <si>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</si>
  <si>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</si>
  <si>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</si>
  <si>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</si>
  <si>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</si>
  <si>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</si>
  <si>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</si>
  <si>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</si>
  <si>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</si>
  <si>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</si>
  <si>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</si>
  <si>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</si>
  <si>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</si>
  <si>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</si>
  <si>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</si>
  <si>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</si>
  <si>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</si>
  <si>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</si>
  <si>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</si>
  <si>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</si>
  <si>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</si>
  <si>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</si>
  <si>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</si>
  <si>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</si>
  <si>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</si>
  <si>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</si>
  <si>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</si>
  <si>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</si>
  <si>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</si>
  <si>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</si>
  <si>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</si>
  <si>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</si>
  <si>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</si>
  <si>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</si>
  <si>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</si>
  <si>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</si>
  <si>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</si>
  <si>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</si>
  <si>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</si>
  <si>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</si>
  <si>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</si>
  <si>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</si>
  <si>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</si>
  <si>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</si>
  <si>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</si>
  <si>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</si>
  <si>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</si>
  <si>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</si>
  <si>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</si>
  <si>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</si>
  <si>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</si>
  <si>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</si>
  <si>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</si>
  <si>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</si>
  <si>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</si>
  <si>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</si>
  <si>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</si>
  <si>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</si>
  <si>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</si>
  <si>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</si>
  <si>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</si>
  <si>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</si>
  <si>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</si>
  <si>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</si>
  <si>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</si>
  <si>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</si>
  <si>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</si>
  <si>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</si>
  <si>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</si>
  <si>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</si>
  <si>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</si>
  <si>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</si>
  <si>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</si>
  <si>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</si>
  <si>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</si>
  <si>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</si>
  <si>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</si>
  <si>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</si>
  <si>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</si>
  <si>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</si>
  <si>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</si>
  <si>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</si>
  <si>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</si>
  <si>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</si>
  <si>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</si>
  <si>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</si>
  <si>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</si>
  <si>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</si>
  <si>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</si>
  <si>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</si>
  <si>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</si>
  <si>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</si>
  <si>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</si>
  <si>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</si>
  <si>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</si>
  <si>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</si>
  <si>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</si>
  <si>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</si>
  <si>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</si>
  <si>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</si>
  <si>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</si>
  <si>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</si>
  <si>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</si>
  <si>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</si>
  <si>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</si>
  <si>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</si>
  <si>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</si>
  <si>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</si>
  <si>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</si>
  <si>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</si>
  <si>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</si>
  <si>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</si>
  <si>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</si>
  <si>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</si>
  <si>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</si>
  <si>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</si>
  <si>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</si>
  <si>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</si>
  <si>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</si>
  <si>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</si>
  <si>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</si>
  <si>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</si>
  <si>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</si>
  <si>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</si>
  <si>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</si>
  <si>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</si>
  <si>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</si>
  <si>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</si>
  <si>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</si>
  <si>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</si>
  <si>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</si>
  <si>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</si>
  <si>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</si>
  <si>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</si>
  <si>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</si>
  <si>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</si>
  <si>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</si>
  <si>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</si>
  <si>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</si>
  <si>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</si>
  <si>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</si>
  <si>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</si>
  <si>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</si>
  <si>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</si>
  <si>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</si>
  <si>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</si>
  <si>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</si>
  <si>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</si>
  <si>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</si>
  <si>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</si>
  <si>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</si>
  <si>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</si>
  <si>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</si>
  <si>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</si>
  <si>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</si>
  <si>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</si>
  <si>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</si>
  <si>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</si>
  <si>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</si>
  <si>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</si>
  <si>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</si>
  <si>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</si>
  <si>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</si>
  <si>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</si>
  <si>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</si>
  <si>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</si>
  <si>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</si>
  <si>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</si>
  <si>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</si>
  <si>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</si>
  <si>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</si>
  <si>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</si>
  <si>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</si>
  <si>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</si>
  <si>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</si>
  <si>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</si>
  <si>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</si>
  <si>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</si>
  <si>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</si>
  <si>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</si>
  <si>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</si>
  <si>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</si>
  <si>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</si>
  <si>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</si>
  <si>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</si>
  <si>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</si>
  <si>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</si>
  <si>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</si>
  <si>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</si>
  <si>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</si>
  <si>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</si>
  <si>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</si>
  <si>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</si>
  <si>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</si>
  <si>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</si>
  <si>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</si>
  <si>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</si>
  <si>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</si>
  <si>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</si>
  <si>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</si>
  <si>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</si>
  <si>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</si>
  <si>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</si>
  <si>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</si>
  <si>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</si>
  <si>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</si>
  <si>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</si>
  <si>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</si>
  <si>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</si>
  <si>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</si>
  <si>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</si>
  <si>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</si>
  <si>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</si>
  <si>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</si>
  <si>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</si>
  <si>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</si>
  <si>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</si>
  <si>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</si>
  <si>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</si>
  <si>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</si>
  <si>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</si>
  <si>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</si>
  <si>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</si>
  <si>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</si>
  <si>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</si>
  <si>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</si>
  <si>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</si>
  <si>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</si>
  <si>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</si>
  <si>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</si>
  <si>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</si>
  <si>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</si>
  <si>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</si>
  <si>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</si>
  <si>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</si>
  <si>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</si>
  <si>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</si>
  <si>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</si>
  <si>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</si>
  <si>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</si>
  <si>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</si>
  <si>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</si>
  <si>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</si>
  <si>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</si>
  <si>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</si>
  <si>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</si>
  <si>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</si>
  <si>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</si>
  <si>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</si>
  <si>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</si>
  <si>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</si>
  <si>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</si>
  <si>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</si>
  <si>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</si>
  <si>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</si>
  <si>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</si>
  <si>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</si>
  <si>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</si>
  <si>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</si>
  <si>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</si>
  <si>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</si>
  <si>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</si>
  <si>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</si>
  <si>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</si>
  <si>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</si>
  <si>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</si>
  <si>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</si>
  <si>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</si>
  <si>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</si>
  <si>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</si>
  <si>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</si>
  <si>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</si>
  <si>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</si>
  <si>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</si>
  <si>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</si>
  <si>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</si>
  <si>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</si>
  <si>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</si>
  <si>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</si>
  <si>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</si>
  <si>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</si>
  <si>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</si>
  <si>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</si>
  <si>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</si>
  <si>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</si>
  <si>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</si>
  <si>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</si>
  <si>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</si>
  <si>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</si>
  <si>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</si>
  <si>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</si>
  <si>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</si>
  <si>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</si>
  <si>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</si>
  <si>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</si>
  <si>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</si>
  <si>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</si>
  <si>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</si>
  <si>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</si>
  <si>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</si>
  <si>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</si>
  <si>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</si>
  <si>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</si>
  <si>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</si>
  <si>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</si>
  <si>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</si>
  <si>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</si>
  <si>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</si>
  <si>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</si>
  <si>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</si>
  <si>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</si>
  <si>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</si>
  <si>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</si>
  <si>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</si>
  <si>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</si>
  <si>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</si>
  <si>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</si>
  <si>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</si>
  <si>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</si>
  <si>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</si>
  <si>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</si>
  <si>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</si>
  <si>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</si>
  <si>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</si>
  <si>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</si>
  <si>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</si>
  <si>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</si>
  <si>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</si>
  <si>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</si>
  <si>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</si>
  <si>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</si>
  <si>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</si>
  <si>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</si>
  <si>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</si>
  <si>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</si>
  <si>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</si>
  <si>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</si>
  <si>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</si>
  <si>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</si>
  <si>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</si>
  <si>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</si>
  <si>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</si>
  <si>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</si>
  <si>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</si>
  <si>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</si>
  <si>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</si>
  <si>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</si>
  <si>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</si>
  <si>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</si>
  <si>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</si>
  <si>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</si>
  <si>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</si>
  <si>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</si>
  <si>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</si>
  <si>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</si>
  <si>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</si>
  <si>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</si>
  <si>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</si>
  <si>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</si>
  <si>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</si>
  <si>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</si>
  <si>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</si>
  <si>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</si>
  <si>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</si>
  <si>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</si>
  <si>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</si>
  <si>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</si>
  <si>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</si>
  <si>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</si>
  <si>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</si>
  <si>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</si>
  <si>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</si>
  <si>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</si>
  <si>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</si>
  <si>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</si>
  <si>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</si>
  <si>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</si>
  <si>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</si>
  <si>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</si>
  <si>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</si>
  <si>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</si>
  <si>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</si>
  <si>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</si>
  <si>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</si>
  <si>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</si>
  <si>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</si>
  <si>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</si>
  <si>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</si>
  <si>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</si>
  <si>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</si>
  <si>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</si>
  <si>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</si>
  <si>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</si>
  <si>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</si>
  <si>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</si>
  <si>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</si>
  <si>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</si>
  <si>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</si>
  <si>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</si>
  <si>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</si>
  <si>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</si>
  <si>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</si>
  <si>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</si>
  <si>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</si>
  <si>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</si>
  <si>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</si>
  <si>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</si>
  <si>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</si>
  <si>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</si>
  <si>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</si>
  <si>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</si>
  <si>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</si>
  <si>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</si>
  <si>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</si>
  <si>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</si>
  <si>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</si>
  <si>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</si>
  <si>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</si>
  <si>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</si>
  <si>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</si>
  <si>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</si>
  <si>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</si>
  <si>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</si>
  <si>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</si>
  <si>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</si>
  <si>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</si>
  <si>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</si>
  <si>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</si>
  <si>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</si>
  <si>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</si>
  <si>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</si>
  <si>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</si>
  <si>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</si>
  <si>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</si>
  <si>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</si>
  <si>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</si>
  <si>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</si>
  <si>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</si>
  <si>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</si>
  <si>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</si>
  <si>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</si>
  <si>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</si>
  <si>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</si>
  <si>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</si>
  <si>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</si>
  <si>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</si>
  <si>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</si>
  <si>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</si>
  <si>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</si>
  <si>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</si>
  <si>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</si>
  <si>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</si>
  <si>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</si>
  <si>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</si>
  <si>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</si>
  <si>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</si>
  <si>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</si>
  <si>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</si>
  <si>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</si>
  <si>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</si>
  <si>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</si>
  <si>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</si>
  <si>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</si>
  <si>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</si>
  <si>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</si>
  <si>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</si>
  <si>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</si>
  <si>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</si>
  <si>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</si>
  <si>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</si>
  <si>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</si>
  <si>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</si>
  <si>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</si>
  <si>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</si>
  <si>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</si>
  <si>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</si>
  <si>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</si>
  <si>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</si>
  <si>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</si>
  <si>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</si>
  <si>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</si>
  <si>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</si>
  <si>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</si>
  <si>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</si>
  <si>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</si>
  <si>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</si>
  <si>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</si>
  <si>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</si>
  <si>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</si>
  <si>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</si>
  <si>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</si>
  <si>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</si>
  <si>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</si>
  <si>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</si>
  <si>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</si>
  <si>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</si>
  <si>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</si>
  <si>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</si>
  <si>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</si>
  <si>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</si>
  <si>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</si>
  <si>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</si>
  <si>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</si>
  <si>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</si>
  <si>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</si>
  <si>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</si>
  <si>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</si>
  <si>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</si>
  <si>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</si>
  <si>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</si>
  <si>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</si>
  <si>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</si>
  <si>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</si>
  <si>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</si>
  <si>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</si>
  <si>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</si>
  <si>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</si>
  <si>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</si>
  <si>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</si>
  <si>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</si>
  <si>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</si>
  <si>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</si>
  <si>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</si>
  <si>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</si>
  <si>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</si>
  <si>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</si>
  <si>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</si>
  <si>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</si>
  <si>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</si>
  <si>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</si>
  <si>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</si>
  <si>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</si>
  <si>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</si>
  <si>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</si>
  <si>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</si>
  <si>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</si>
  <si>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</si>
  <si>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</si>
  <si>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</si>
  <si>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</si>
  <si>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</si>
  <si>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</si>
  <si>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</si>
  <si>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</si>
  <si>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</si>
  <si>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</si>
  <si>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</si>
  <si>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</si>
  <si>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</si>
  <si>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</si>
  <si>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</si>
  <si>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</si>
  <si>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</si>
  <si>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</si>
  <si>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</si>
  <si>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</si>
  <si>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</si>
  <si>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</si>
  <si>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</si>
  <si>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</si>
  <si>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</si>
  <si>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</si>
  <si>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</si>
  <si>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</si>
  <si>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</si>
  <si>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</si>
  <si>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</si>
  <si>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</si>
  <si>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</si>
  <si>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</si>
  <si>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</si>
  <si>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</si>
  <si>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</si>
  <si>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</si>
  <si>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</si>
  <si>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</si>
  <si>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</si>
  <si>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</si>
  <si>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</si>
  <si>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</si>
  <si>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</si>
  <si>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</si>
  <si>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</si>
  <si>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</si>
  <si>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</si>
  <si>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</si>
  <si>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</si>
  <si>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</si>
  <si>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</si>
  <si>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</si>
  <si>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</si>
  <si>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</si>
  <si>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</si>
  <si>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</si>
  <si>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</si>
  <si>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</si>
  <si>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</si>
  <si>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</si>
  <si>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</si>
  <si>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</si>
  <si>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</si>
  <si>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</si>
  <si>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</si>
  <si>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</si>
  <si>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</si>
  <si>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</si>
  <si>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</si>
  <si>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</si>
  <si>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</si>
  <si>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</si>
  <si>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</si>
  <si>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</si>
  <si>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</si>
  <si>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</si>
  <si>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</si>
  <si>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</si>
  <si>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</si>
  <si>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</si>
  <si>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</si>
  <si>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</si>
  <si>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</si>
  <si>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</si>
  <si>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</si>
  <si>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</si>
  <si>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</si>
  <si>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</si>
  <si>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</si>
  <si>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</si>
  <si>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</si>
  <si>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</si>
  <si>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</si>
  <si>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</si>
  <si>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</si>
  <si>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</si>
  <si>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</si>
  <si>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</si>
  <si>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</si>
  <si>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</si>
  <si>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</si>
  <si>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</si>
  <si>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</si>
  <si>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</si>
  <si>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</si>
  <si>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</si>
  <si>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</si>
  <si>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</si>
  <si>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</si>
  <si>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</si>
  <si>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</si>
  <si>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</si>
  <si>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</si>
  <si>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</si>
  <si>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</si>
  <si>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</si>
  <si>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</si>
  <si>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</si>
  <si>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</si>
  <si>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</si>
  <si>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</si>
  <si>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</si>
  <si>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</si>
  <si>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</si>
  <si>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</si>
  <si>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</si>
  <si>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</si>
  <si>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</si>
  <si>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</si>
  <si>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</si>
  <si>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</si>
  <si>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</si>
  <si>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</si>
  <si>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</si>
  <si>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</si>
  <si>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</si>
  <si>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</si>
  <si>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</si>
  <si>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</si>
  <si>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</si>
  <si>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</si>
  <si>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</si>
  <si>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</si>
  <si>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</si>
  <si>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</si>
  <si>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</si>
  <si>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</si>
  <si>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</si>
  <si>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</si>
  <si>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</si>
  <si>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</si>
  <si>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</si>
  <si>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</si>
  <si>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</si>
  <si>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</si>
  <si>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</si>
  <si>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</si>
  <si>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</si>
  <si>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</si>
  <si>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</si>
  <si>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</si>
  <si>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</si>
  <si>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</si>
  <si>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</si>
  <si>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</si>
  <si>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</si>
  <si>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</si>
  <si>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</si>
  <si>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</si>
  <si>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</si>
  <si>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</si>
  <si>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</si>
  <si>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</si>
  <si>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</si>
  <si>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</si>
  <si>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</si>
  <si>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</si>
  <si>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</si>
  <si>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</si>
  <si>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</si>
  <si>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</si>
  <si>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</si>
  <si>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</si>
  <si>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</si>
  <si>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</si>
  <si>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</si>
  <si>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</si>
  <si>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</si>
  <si>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</si>
  <si>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</si>
  <si>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</si>
  <si>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</si>
  <si>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</si>
  <si>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</si>
  <si>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</si>
  <si>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</si>
  <si>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</si>
  <si>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</si>
  <si>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</si>
  <si>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</si>
  <si>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</si>
  <si>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</si>
  <si>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</si>
  <si>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</si>
  <si>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</si>
  <si>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</si>
  <si>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</si>
  <si>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</si>
  <si>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</si>
  <si>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</si>
  <si>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</si>
  <si>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</si>
  <si>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</si>
  <si>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</si>
  <si>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</si>
  <si>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</si>
  <si>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</si>
  <si>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</si>
  <si>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</si>
  <si>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</si>
  <si>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</si>
  <si>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</si>
  <si>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</si>
  <si>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</si>
  <si>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</si>
  <si>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</si>
  <si>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</si>
  <si>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</si>
  <si>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</si>
  <si>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</si>
  <si>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</si>
  <si>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</si>
  <si>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</si>
  <si>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</si>
  <si>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</si>
  <si>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</si>
  <si>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</si>
  <si>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</si>
  <si>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</si>
  <si>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</si>
  <si>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</si>
  <si>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</si>
  <si>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</si>
  <si>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</si>
  <si>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</si>
  <si>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</si>
  <si>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</si>
  <si>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</si>
  <si>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</si>
  <si>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</si>
  <si>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</si>
  <si>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</si>
  <si>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</si>
  <si>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</si>
  <si>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</si>
  <si>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</si>
  <si>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</si>
  <si>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</si>
  <si>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</si>
  <si>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</si>
  <si>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</si>
  <si>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</si>
  <si>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</si>
  <si>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</si>
  <si>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</si>
  <si>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</si>
  <si>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</si>
  <si>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</si>
  <si>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</si>
  <si>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</si>
  <si>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</si>
  <si>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</si>
  <si>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</si>
  <si>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</si>
  <si>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</si>
  <si>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</si>
  <si>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</si>
  <si>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</si>
  <si>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</si>
  <si>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</si>
  <si>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</si>
  <si>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</si>
  <si>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</si>
  <si>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</si>
  <si>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</si>
  <si>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</si>
  <si>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</si>
  <si>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</si>
  <si>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</si>
  <si>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</si>
  <si>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</si>
  <si>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</si>
  <si>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</si>
  <si>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</si>
  <si>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</si>
  <si>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</si>
  <si>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</si>
  <si>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</si>
  <si>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</si>
  <si>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</si>
  <si>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</si>
  <si>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</si>
  <si>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</si>
  <si>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</si>
  <si>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</si>
  <si>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</si>
  <si>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</si>
  <si>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</si>
  <si>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</si>
  <si>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</si>
  <si>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</si>
  <si>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</si>
  <si>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</si>
  <si>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</si>
  <si>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</si>
  <si>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</si>
  <si>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</si>
  <si>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</si>
  <si>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</si>
  <si>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</si>
  <si>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</si>
  <si>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</si>
  <si>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</si>
  <si>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</si>
  <si>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</si>
  <si>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</si>
  <si>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</si>
  <si>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</si>
  <si>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</si>
  <si>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</si>
  <si>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</si>
  <si>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</si>
  <si>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</si>
  <si>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</si>
  <si>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</si>
  <si>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</si>
  <si>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</si>
  <si>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</si>
  <si>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</si>
  <si>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</si>
  <si>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</si>
  <si>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</si>
  <si>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</si>
  <si>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</si>
  <si>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</si>
  <si>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</si>
  <si>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</si>
  <si>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</si>
  <si>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</si>
  <si>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</si>
  <si>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</si>
  <si>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</si>
  <si>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</si>
  <si>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</si>
  <si>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</si>
  <si>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</si>
  <si>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</si>
  <si>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</si>
  <si>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</si>
  <si>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</si>
  <si>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</si>
  <si>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</si>
  <si>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</si>
  <si>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</si>
  <si>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</si>
  <si>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</si>
  <si>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</si>
  <si>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</si>
  <si>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</si>
  <si>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</si>
  <si>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</si>
  <si>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</si>
  <si>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</si>
  <si>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</si>
  <si>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</si>
  <si>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</si>
  <si>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</si>
  <si>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</si>
  <si>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</si>
  <si>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</si>
  <si>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</si>
  <si>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</si>
  <si>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</si>
  <si>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</si>
  <si>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</si>
  <si>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</si>
  <si>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</si>
  <si>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</si>
  <si>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</si>
  <si>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</si>
  <si>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</si>
  <si>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</si>
  <si>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</si>
  <si>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</si>
  <si>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</si>
  <si>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</si>
  <si>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</si>
  <si>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</si>
  <si>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</si>
  <si>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</si>
  <si>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</si>
  <si>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</si>
  <si>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</si>
  <si>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</si>
  <si>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</si>
  <si>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</si>
  <si>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</si>
  <si>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</si>
  <si>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</si>
  <si>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</si>
  <si>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</si>
  <si>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</si>
  <si>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</si>
  <si>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</si>
  <si>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</si>
  <si>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</si>
  <si>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</si>
  <si>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</si>
  <si>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</si>
  <si>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</si>
  <si>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</si>
  <si>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</si>
  <si>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</si>
  <si>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</si>
  <si>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</si>
  <si>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</si>
  <si>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</si>
  <si>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</si>
  <si>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</si>
  <si>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</si>
  <si>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</si>
  <si>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</si>
  <si>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</si>
  <si>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</si>
  <si>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</si>
  <si>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</si>
  <si>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</si>
  <si>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</si>
  <si>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</si>
  <si>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</si>
  <si>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</si>
  <si>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</si>
  <si>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</si>
  <si>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</si>
  <si>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</si>
  <si>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</si>
  <si>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</si>
  <si>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</si>
  <si>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</si>
  <si>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</si>
  <si>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</si>
  <si>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</si>
  <si>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</si>
  <si>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</si>
  <si>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</si>
  <si>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</si>
  <si>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</si>
  <si>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</si>
  <si>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</si>
  <si>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</si>
  <si>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</si>
  <si>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</si>
  <si>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</si>
  <si>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</si>
  <si>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</si>
  <si>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</si>
  <si>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</si>
  <si>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</si>
  <si>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</si>
  <si>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</si>
  <si>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</si>
  <si>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</si>
  <si>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</si>
  <si>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</si>
  <si>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</si>
  <si>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</si>
  <si>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</si>
  <si>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</si>
  <si>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</si>
  <si>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</si>
  <si>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</si>
  <si>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</si>
  <si>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</si>
  <si>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</si>
  <si>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</si>
  <si>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</si>
  <si>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</si>
  <si>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</si>
  <si>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</si>
  <si>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</si>
  <si>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</si>
  <si>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</si>
  <si>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</si>
  <si>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</si>
  <si>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</si>
  <si>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</si>
  <si>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</si>
  <si>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</si>
  <si>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</si>
  <si>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</si>
  <si>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</si>
  <si>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</si>
  <si>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</si>
  <si>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</si>
  <si>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</si>
  <si>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</si>
  <si>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</si>
  <si>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</si>
  <si>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</si>
  <si>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</si>
  <si>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</si>
  <si>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</si>
  <si>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</si>
  <si>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</si>
  <si>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</si>
  <si>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</si>
  <si>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</si>
  <si>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</si>
  <si>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</si>
  <si>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</si>
  <si>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</si>
  <si>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</si>
  <si>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</si>
  <si>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</si>
  <si>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</si>
  <si>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</si>
  <si>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</si>
  <si>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</si>
  <si>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</si>
  <si>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</si>
  <si>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</si>
  <si>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</si>
  <si>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</si>
  <si>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</si>
  <si>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</si>
  <si>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</si>
  <si>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</si>
  <si>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</si>
  <si>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</si>
  <si>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</si>
  <si>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</si>
  <si>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</si>
  <si>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</si>
  <si>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</si>
  <si>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</si>
  <si>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</si>
  <si>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</si>
  <si>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</si>
  <si>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</si>
  <si>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</si>
  <si>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</si>
  <si>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</si>
  <si>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</si>
  <si>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</si>
  <si>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</si>
  <si>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</si>
  <si>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</si>
  <si>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</si>
  <si>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</si>
  <si>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</si>
  <si>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</si>
  <si>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</si>
  <si>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</si>
  <si>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</si>
  <si>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</si>
  <si>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</si>
  <si>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</si>
  <si>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</si>
  <si>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</si>
  <si>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</si>
  <si>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</si>
  <si>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</si>
  <si>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</si>
  <si>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</si>
  <si>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</si>
  <si>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</si>
  <si>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</si>
  <si>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</si>
  <si>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</si>
  <si>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</si>
  <si>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</si>
  <si>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</si>
  <si>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</si>
  <si>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</si>
  <si>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</si>
  <si>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</si>
  <si>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</si>
  <si>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</si>
  <si>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</si>
  <si>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</si>
  <si>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</si>
  <si>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</si>
  <si>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</si>
  <si>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</si>
  <si>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</si>
  <si>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</si>
  <si>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</si>
  <si>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</si>
  <si>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</si>
  <si>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</si>
  <si>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</si>
  <si>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</si>
  <si>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</si>
  <si>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</si>
  <si>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</si>
  <si>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</si>
  <si>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</si>
  <si>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</si>
  <si>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</si>
  <si>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</si>
  <si>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</si>
  <si>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</si>
  <si>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</si>
  <si>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</si>
  <si>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</si>
  <si>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</si>
  <si>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</si>
  <si>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</si>
  <si>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</si>
  <si>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</si>
  <si>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</si>
  <si>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</si>
  <si>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</si>
  <si>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</si>
  <si>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</si>
  <si>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</si>
  <si>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</si>
  <si>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</si>
  <si>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</si>
  <si>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</si>
  <si>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</si>
  <si>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</si>
  <si>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</si>
  <si>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</si>
  <si>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</si>
  <si>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</si>
  <si>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</si>
  <si>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</si>
  <si>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</si>
  <si>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</si>
  <si>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</si>
  <si>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</si>
  <si>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</si>
  <si>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</si>
  <si>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</si>
  <si>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</si>
  <si>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</si>
  <si>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</si>
  <si>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</si>
  <si>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</si>
  <si>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</si>
  <si>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</si>
  <si>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</si>
  <si>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</si>
  <si>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</si>
  <si>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</si>
  <si>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</si>
  <si>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</si>
  <si>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</si>
  <si>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</si>
  <si>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</si>
  <si>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</si>
  <si>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</si>
  <si>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</si>
  <si>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</si>
  <si>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</si>
  <si>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</si>
  <si>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</si>
  <si>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</si>
  <si>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</si>
  <si>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</si>
  <si>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</si>
  <si>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</si>
  <si>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</si>
  <si>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</si>
  <si>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</si>
  <si>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</si>
  <si>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</si>
  <si>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</si>
  <si>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</si>
  <si>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</si>
  <si>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</si>
  <si>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</si>
  <si>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</si>
  <si>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</si>
  <si>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</si>
  <si>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</si>
  <si>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</si>
  <si>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</si>
  <si>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</si>
  <si>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</si>
  <si>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</si>
  <si>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</si>
  <si>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</si>
  <si>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</si>
  <si>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</si>
  <si>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</si>
  <si>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</si>
  <si>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</si>
  <si>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</si>
  <si>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</si>
  <si>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</si>
  <si>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</si>
  <si>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</si>
  <si>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</si>
  <si>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</si>
  <si>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</si>
  <si>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</si>
  <si>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</si>
  <si>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</si>
  <si>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</si>
  <si>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</si>
  <si>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</si>
  <si>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</si>
  <si>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</si>
  <si>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</si>
  <si>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</si>
  <si>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</si>
  <si>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</si>
  <si>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</si>
  <si>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</si>
  <si>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</si>
  <si>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</si>
  <si>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</si>
  <si>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</si>
  <si>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</si>
  <si>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</si>
  <si>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</si>
  <si>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</si>
  <si>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</si>
  <si>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</si>
  <si>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</si>
  <si>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</si>
  <si>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</si>
  <si>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</si>
  <si>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</si>
  <si>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</si>
  <si>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</si>
  <si>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</si>
  <si>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</si>
  <si>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</si>
  <si>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</si>
  <si>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</si>
  <si>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</si>
  <si>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</si>
  <si>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</si>
  <si>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</si>
  <si>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</si>
  <si>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</si>
  <si>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</si>
  <si>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</si>
  <si>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</si>
  <si>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</si>
  <si>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</si>
  <si>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</si>
  <si>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</si>
  <si>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</si>
  <si>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</si>
  <si>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</si>
  <si>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</si>
  <si>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</si>
  <si>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</si>
  <si>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</si>
  <si>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</si>
  <si>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</si>
  <si>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</si>
  <si>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</si>
  <si>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</si>
  <si>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</si>
  <si>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</si>
  <si>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</si>
  <si>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</si>
  <si>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</si>
  <si>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</si>
  <si>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</si>
  <si>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</si>
  <si>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</si>
  <si>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</si>
  <si>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</si>
  <si>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</si>
  <si>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</si>
  <si>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</si>
  <si>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</si>
  <si>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</si>
  <si>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</si>
  <si>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</si>
  <si>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</si>
  <si>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</si>
  <si>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</si>
  <si>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</si>
  <si>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</si>
  <si>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</si>
  <si>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</si>
  <si>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</si>
  <si>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</si>
  <si>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</si>
  <si>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</si>
  <si>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</si>
  <si>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</si>
  <si>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</si>
  <si>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</si>
  <si>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</si>
  <si>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</si>
  <si>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</si>
  <si>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</si>
  <si>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</si>
  <si>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</si>
  <si>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</si>
  <si>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</si>
  <si>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</si>
  <si>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</si>
  <si>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</si>
  <si>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</si>
  <si>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</si>
  <si>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</si>
  <si>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</si>
  <si>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</si>
  <si>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</si>
  <si>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</si>
  <si>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</si>
  <si>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</si>
  <si>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</si>
  <si>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</si>
  <si>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</si>
  <si>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</si>
  <si>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</si>
  <si>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</si>
  <si>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</si>
  <si>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</si>
  <si>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</si>
  <si>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</si>
  <si>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</si>
  <si>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</si>
  <si>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</si>
  <si>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</si>
  <si>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</si>
  <si>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</si>
  <si>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</si>
  <si>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</si>
  <si>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</si>
  <si>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</si>
  <si>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</si>
  <si>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</si>
  <si>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</si>
  <si>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</si>
  <si>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</si>
  <si>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</si>
  <si>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</si>
  <si>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</si>
  <si>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</si>
  <si>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</si>
  <si>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</si>
  <si>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</si>
  <si>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</si>
  <si>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</si>
  <si>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</si>
  <si>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</si>
  <si>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</si>
  <si>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</si>
  <si>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</si>
  <si>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</si>
  <si>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</si>
  <si>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</si>
  <si>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</si>
  <si>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</si>
  <si>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</si>
  <si>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</si>
  <si>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</si>
  <si>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</si>
  <si>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</si>
  <si>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</si>
  <si>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</si>
  <si>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</si>
  <si>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</si>
  <si>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</si>
  <si>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</si>
  <si>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</si>
  <si>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</si>
  <si>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</si>
  <si>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</si>
  <si>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</si>
  <si>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</si>
  <si>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</si>
  <si>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</si>
  <si>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</si>
  <si>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</si>
  <si>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</si>
  <si>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</si>
  <si>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</si>
  <si>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</si>
  <si>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</si>
  <si>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</si>
  <si>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</si>
  <si>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</si>
  <si>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</si>
  <si>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</si>
  <si>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</si>
  <si>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</si>
  <si>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</si>
  <si>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</si>
  <si>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</si>
  <si>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</si>
  <si>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</si>
  <si>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</si>
  <si>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</si>
  <si>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</si>
  <si>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</si>
  <si>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</si>
  <si>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</si>
  <si>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</si>
  <si>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</si>
  <si>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</si>
  <si>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</si>
  <si>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</si>
  <si>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</si>
  <si>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</si>
  <si>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</si>
  <si>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</si>
  <si>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</si>
  <si>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</si>
  <si>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</si>
  <si>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</si>
  <si>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</si>
  <si>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</si>
  <si>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</si>
  <si>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</si>
  <si>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</si>
  <si>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</si>
  <si>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</si>
  <si>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</si>
  <si>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</si>
  <si>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</si>
  <si>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</si>
  <si>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</si>
  <si>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</si>
  <si>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</si>
  <si>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</si>
  <si>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</si>
  <si>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</si>
  <si>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</si>
  <si>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</si>
  <si>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</si>
  <si>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</si>
  <si>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</si>
  <si>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</si>
  <si>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</si>
  <si>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</si>
  <si>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</si>
  <si>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</si>
  <si>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</si>
  <si>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</si>
  <si>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</si>
  <si>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</si>
  <si>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</si>
  <si>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</si>
  <si>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</si>
  <si>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</si>
  <si>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</si>
  <si>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</si>
  <si>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</si>
  <si>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</si>
  <si>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</si>
  <si>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</si>
  <si>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</si>
  <si>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</si>
  <si>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</si>
  <si>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</si>
  <si>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</si>
  <si>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</si>
  <si>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</si>
  <si>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</si>
  <si>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</si>
  <si>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</si>
  <si>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</si>
  <si>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</si>
  <si>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</si>
  <si>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</si>
  <si>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</si>
  <si>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</si>
  <si>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</si>
  <si>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</si>
  <si>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</si>
  <si>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</si>
  <si>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</si>
  <si>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</si>
  <si>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</si>
  <si>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</si>
  <si>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</si>
  <si>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</si>
  <si>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</si>
  <si>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</si>
  <si>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</si>
  <si>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</si>
  <si>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</si>
  <si>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</si>
  <si>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</si>
  <si>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</si>
  <si>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</si>
  <si>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</si>
  <si>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</si>
  <si>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</si>
  <si>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</si>
  <si>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</si>
  <si>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</si>
  <si>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</si>
  <si>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</si>
  <si>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</si>
  <si>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</si>
  <si>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</si>
  <si>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</si>
  <si>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</si>
  <si>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</si>
  <si>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</si>
  <si>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</si>
  <si>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</si>
  <si>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</si>
  <si>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</si>
  <si>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</si>
  <si>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</si>
  <si>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</si>
  <si>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</si>
  <si>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</si>
  <si>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</si>
  <si>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</si>
  <si>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</si>
  <si>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</si>
  <si>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</si>
  <si>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</si>
  <si>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</si>
  <si>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</si>
  <si>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</si>
  <si>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</si>
  <si>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</si>
  <si>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</si>
  <si>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</si>
  <si>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</si>
  <si>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</si>
  <si>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</si>
  <si>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</si>
  <si>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</si>
  <si>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</si>
  <si>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</si>
  <si>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</si>
  <si>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</si>
  <si>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</si>
  <si>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</si>
  <si>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</si>
  <si>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</si>
  <si>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</si>
  <si>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</si>
  <si>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</si>
  <si>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</si>
  <si>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</si>
  <si>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</si>
  <si>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</si>
  <si>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</si>
  <si>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</si>
  <si>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</si>
  <si>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</si>
  <si>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</si>
  <si>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</si>
  <si>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</si>
  <si>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</si>
  <si>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</si>
  <si>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</si>
  <si>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</si>
  <si>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</si>
  <si>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</si>
  <si>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</si>
  <si>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</si>
  <si>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</si>
  <si>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</si>
  <si>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</si>
  <si>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</si>
  <si>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</si>
  <si>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</si>
  <si>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</si>
  <si>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</si>
  <si>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</si>
  <si>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</si>
  <si>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</si>
  <si>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</si>
  <si>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</si>
  <si>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</si>
  <si>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</si>
  <si>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</si>
  <si>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</si>
  <si>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</si>
  <si>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</si>
  <si>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</si>
  <si>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</si>
  <si>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</si>
  <si>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</si>
  <si>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</si>
  <si>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</si>
  <si>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</si>
  <si>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</si>
  <si>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</si>
  <si>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</si>
  <si>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</si>
  <si>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</si>
  <si>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</si>
  <si>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</si>
  <si>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</si>
  <si>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</si>
  <si>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</si>
  <si>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</si>
  <si>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</si>
  <si>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</si>
  <si>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</si>
  <si>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</si>
  <si>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</si>
  <si>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</si>
  <si>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</si>
  <si>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</si>
  <si>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</si>
  <si>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</si>
  <si>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</si>
  <si>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</si>
  <si>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</si>
  <si>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</si>
  <si>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</si>
  <si>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</si>
  <si>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</si>
  <si>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</si>
  <si>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</si>
  <si>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</si>
  <si>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</si>
  <si>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</si>
  <si>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</si>
  <si>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</si>
  <si>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</si>
  <si>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</si>
  <si>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</si>
  <si>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</si>
  <si>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</si>
  <si>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</si>
  <si>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</si>
  <si>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</si>
  <si>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</si>
  <si>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</si>
  <si>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</si>
  <si>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</si>
  <si>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</si>
  <si>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</si>
  <si>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</si>
  <si>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</si>
  <si>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</si>
  <si>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</si>
  <si>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</si>
  <si>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</si>
  <si>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</si>
  <si>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</si>
  <si>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</si>
  <si>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</si>
  <si>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</si>
  <si>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</si>
  <si>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</si>
  <si>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</si>
  <si>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</si>
  <si>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</si>
  <si>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</si>
  <si>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</si>
  <si>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</si>
  <si>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</si>
  <si>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</si>
  <si>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</si>
  <si>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</si>
  <si>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</si>
  <si>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</si>
  <si>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</si>
  <si>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</si>
  <si>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</si>
  <si>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</si>
  <si>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</si>
  <si>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</si>
  <si>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</si>
  <si>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</si>
  <si>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</si>
  <si>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</si>
  <si>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</si>
  <si>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</si>
  <si>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</si>
  <si>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</si>
  <si>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</si>
  <si>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</si>
  <si>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</si>
  <si>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</si>
  <si>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</si>
  <si>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</si>
  <si>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</si>
  <si>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</si>
  <si>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</si>
  <si>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</si>
  <si>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</si>
  <si>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</si>
  <si>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</si>
  <si>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</si>
  <si>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</si>
  <si>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</si>
  <si>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</si>
  <si>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</si>
  <si>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</si>
  <si>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</si>
  <si>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</si>
  <si>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</si>
  <si>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</si>
  <si>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</si>
  <si>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</si>
  <si>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</si>
  <si>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</si>
  <si>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</si>
  <si>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</si>
  <si>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</si>
  <si>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</si>
  <si>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</si>
  <si>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</si>
  <si>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</si>
  <si>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</si>
  <si>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</si>
  <si>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</si>
  <si>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</si>
  <si>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</si>
  <si>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</si>
  <si>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</si>
  <si>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</si>
  <si>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</si>
  <si>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</si>
  <si>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</si>
  <si>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</si>
  <si>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</si>
  <si>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</si>
  <si>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</si>
  <si>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</si>
  <si>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</si>
  <si>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</si>
  <si>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</si>
  <si>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</si>
  <si>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</si>
  <si>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</si>
  <si>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</si>
  <si>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</si>
  <si>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</si>
  <si>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</si>
  <si>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</si>
  <si>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</si>
  <si>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</si>
  <si>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</si>
  <si>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</si>
  <si>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</si>
  <si>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</si>
  <si>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</si>
  <si>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</si>
  <si>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</si>
  <si>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</si>
  <si>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</si>
  <si>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</si>
  <si>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</si>
  <si>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</si>
  <si>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</si>
  <si>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</si>
  <si>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</si>
  <si>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</si>
  <si>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</si>
  <si>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</si>
  <si>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</si>
  <si>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</si>
  <si>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</si>
  <si>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</si>
  <si>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</si>
  <si>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</si>
  <si>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</si>
  <si>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</si>
  <si>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</si>
  <si>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</si>
  <si>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</si>
  <si>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</si>
  <si>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</si>
  <si>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</si>
  <si>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</si>
  <si>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</si>
  <si>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</si>
  <si>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</si>
  <si>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</si>
  <si>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</si>
  <si>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</si>
  <si>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</si>
  <si>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</si>
  <si>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</si>
  <si>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</si>
  <si>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</si>
  <si>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</si>
  <si>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</si>
  <si>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</si>
  <si>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</si>
  <si>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</si>
  <si>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</si>
  <si>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</si>
  <si>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</si>
  <si>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</si>
  <si>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</si>
  <si>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</si>
  <si>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</si>
  <si>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</si>
  <si>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</si>
  <si>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</si>
  <si>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</si>
  <si>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</si>
  <si>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</si>
  <si>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</si>
  <si>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</si>
  <si>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</si>
  <si>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</si>
  <si>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</si>
  <si>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</si>
  <si>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</si>
  <si>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</si>
  <si>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</si>
  <si>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</si>
  <si>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</si>
  <si>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</si>
  <si>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</si>
  <si>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</si>
  <si>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</si>
  <si>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</si>
  <si>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</si>
  <si>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</si>
  <si>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</si>
  <si>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</si>
  <si>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</si>
  <si>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</si>
  <si>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</si>
  <si>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</si>
  <si>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</si>
  <si>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</si>
  <si>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</si>
  <si>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</si>
  <si>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</si>
  <si>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</si>
  <si>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</si>
  <si>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</si>
  <si>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</si>
  <si>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</si>
  <si>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</si>
  <si>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</si>
  <si>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</si>
  <si>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</si>
  <si>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</si>
  <si>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</si>
  <si>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</si>
  <si>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</si>
  <si>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</si>
  <si>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</si>
  <si>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</si>
  <si>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</si>
  <si>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</si>
  <si>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</si>
  <si>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</si>
  <si>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</si>
  <si>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</si>
  <si>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</si>
  <si>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</si>
  <si>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</si>
  <si>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</si>
  <si>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</si>
  <si>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</si>
  <si>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</si>
  <si>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</si>
  <si>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</si>
  <si>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</si>
  <si>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</si>
  <si>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</si>
  <si>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</si>
  <si>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</si>
  <si>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</si>
  <si>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</si>
  <si>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</si>
  <si>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</si>
  <si>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</si>
  <si>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</si>
  <si>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</si>
  <si>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</si>
  <si>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</si>
  <si>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</si>
  <si>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</si>
  <si>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</si>
  <si>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</si>
  <si>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</si>
  <si>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</si>
  <si>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</si>
  <si>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</si>
  <si>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</si>
  <si>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</si>
  <si>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</si>
  <si>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</si>
  <si>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</si>
  <si>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</si>
  <si>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</si>
  <si>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</si>
  <si>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</si>
  <si>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</si>
  <si>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</si>
  <si>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</si>
  <si>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</si>
  <si>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</si>
  <si>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</si>
  <si>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</si>
  <si>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</si>
  <si>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</si>
  <si>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</si>
  <si>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</si>
  <si>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</si>
  <si>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</si>
  <si>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</si>
  <si>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</si>
  <si>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</si>
  <si>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</si>
  <si>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</si>
  <si>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</si>
  <si>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</si>
  <si>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</si>
  <si>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</si>
  <si>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</si>
  <si>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</si>
  <si>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</si>
  <si>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</si>
  <si>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</si>
  <si>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</si>
  <si>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</si>
  <si>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</si>
  <si>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</si>
  <si>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</si>
  <si>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</si>
  <si>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</si>
  <si>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</si>
  <si>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</si>
  <si>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</si>
  <si>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</si>
  <si>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</si>
  <si>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</si>
  <si>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</si>
  <si>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</si>
  <si>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</si>
  <si>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</si>
  <si>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</si>
  <si>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</si>
  <si>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</si>
  <si>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</si>
  <si>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</si>
  <si>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</si>
  <si>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</si>
  <si>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</si>
  <si>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</si>
  <si>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</si>
  <si>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</si>
  <si>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</si>
  <si>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</si>
  <si>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</si>
  <si>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</si>
  <si>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</si>
  <si>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</si>
  <si>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</si>
  <si>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</si>
  <si>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</si>
  <si>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</si>
  <si>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</si>
  <si>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</si>
  <si>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</si>
  <si>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</si>
  <si>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</si>
  <si>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</si>
  <si>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</si>
  <si>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</si>
  <si>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</si>
  <si>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</si>
  <si>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</si>
  <si>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</si>
  <si>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</si>
  <si>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</si>
  <si>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</si>
  <si>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</si>
  <si>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</si>
  <si>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</si>
  <si>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</si>
  <si>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</si>
  <si>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</si>
  <si>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</si>
  <si>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</si>
  <si>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</si>
  <si>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</si>
  <si>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</si>
  <si>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</si>
  <si>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</si>
  <si>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</si>
  <si>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</si>
  <si>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</si>
  <si>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</si>
  <si>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</si>
  <si>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</si>
  <si>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</si>
  <si>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</si>
  <si>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</si>
  <si>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</si>
  <si>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</si>
  <si>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</si>
  <si>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</si>
  <si>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</si>
  <si>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</si>
  <si>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</si>
  <si>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</si>
  <si>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</si>
  <si>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</si>
  <si>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</si>
  <si>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</si>
  <si>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</si>
  <si>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</si>
  <si>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</si>
  <si>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</si>
  <si>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</si>
  <si>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</si>
  <si>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</si>
  <si>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</si>
  <si>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</si>
  <si>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</si>
  <si>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</si>
  <si>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</si>
  <si>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</si>
  <si>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</si>
  <si>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</si>
  <si>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</si>
  <si>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</si>
  <si>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</si>
  <si>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</si>
  <si>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</si>
  <si>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</si>
  <si>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</si>
  <si>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</si>
  <si>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</si>
  <si>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</si>
  <si>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</si>
  <si>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</si>
  <si>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</si>
  <si>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</si>
  <si>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</si>
  <si>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</si>
  <si>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</si>
  <si>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</si>
  <si>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</si>
  <si>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</si>
  <si>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</si>
  <si>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</si>
  <si>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</si>
  <si>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</si>
  <si>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</si>
  <si>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</si>
  <si>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</si>
  <si>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</si>
  <si>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</si>
  <si>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</si>
  <si>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</si>
  <si>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</si>
  <si>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</si>
  <si>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</si>
  <si>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</si>
  <si>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</si>
  <si>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</si>
  <si>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</si>
  <si>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</si>
  <si>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</si>
  <si>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</si>
  <si>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</si>
  <si>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</si>
  <si>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</si>
  <si>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</si>
  <si>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</si>
  <si>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</si>
  <si>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</si>
  <si>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</si>
  <si>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</si>
  <si>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</si>
  <si>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</si>
  <si>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</si>
  <si>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</si>
  <si>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</si>
  <si>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</si>
  <si>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</si>
  <si>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</si>
  <si>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</si>
  <si>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</si>
  <si>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</si>
  <si>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</si>
  <si>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</si>
  <si>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</si>
  <si>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</si>
  <si>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</si>
  <si>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</si>
  <si>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</si>
  <si>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</si>
  <si>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</si>
  <si>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</si>
  <si>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</si>
  <si>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</si>
  <si>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</si>
  <si>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</si>
  <si>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</si>
  <si>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</si>
  <si>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</si>
  <si>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</si>
  <si>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</si>
  <si>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</si>
  <si>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</si>
  <si>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</si>
  <si>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</si>
  <si>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</si>
  <si>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</si>
  <si>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</si>
  <si>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</si>
  <si>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</si>
  <si>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</si>
  <si>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</si>
  <si>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</si>
  <si>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</si>
  <si>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</si>
  <si>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</si>
  <si>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</si>
  <si>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</si>
  <si>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</si>
  <si>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</si>
  <si>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</si>
  <si>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</si>
  <si>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</si>
  <si>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</si>
  <si>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</si>
  <si>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</si>
  <si>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</si>
  <si>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</si>
  <si>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</si>
  <si>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</si>
  <si>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</si>
  <si>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</si>
  <si>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</si>
  <si>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</si>
  <si>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</si>
  <si>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</si>
  <si>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</si>
  <si>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</si>
  <si>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</si>
  <si>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</si>
  <si>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</si>
  <si>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</si>
  <si>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</si>
  <si>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</si>
  <si>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</si>
  <si>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</si>
  <si>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</si>
  <si>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</si>
  <si>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</si>
  <si>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</si>
  <si>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</si>
  <si>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</si>
  <si>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</si>
  <si>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</si>
  <si>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</si>
  <si>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</si>
  <si>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</si>
  <si>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</si>
  <si>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</si>
  <si>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</si>
  <si>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</si>
  <si>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</si>
  <si>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</si>
  <si>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</si>
  <si>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</si>
  <si>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</si>
  <si>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</si>
  <si>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</si>
  <si>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</si>
  <si>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</si>
  <si>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</si>
  <si>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</si>
  <si>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</si>
  <si>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</si>
  <si>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</si>
  <si>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</si>
  <si>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</si>
  <si>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</si>
  <si>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</si>
  <si>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</si>
  <si>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</si>
  <si>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</si>
  <si>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</si>
  <si>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</si>
  <si>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</si>
  <si>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</si>
  <si>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</si>
  <si>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</si>
  <si>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</si>
  <si>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</si>
  <si>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</si>
  <si>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</si>
  <si>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</si>
  <si>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</si>
  <si>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</si>
  <si>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</si>
  <si>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</si>
  <si>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</si>
  <si>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</si>
  <si>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</si>
  <si>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</si>
  <si>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</si>
  <si>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</si>
  <si>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</si>
  <si>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</si>
  <si>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</si>
  <si>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</si>
  <si>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</si>
  <si>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</si>
  <si>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</si>
  <si>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</si>
  <si>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</si>
  <si>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</si>
  <si>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</si>
  <si>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</si>
  <si>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</si>
  <si>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</si>
  <si>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</si>
  <si>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</si>
  <si>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</si>
  <si>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</si>
  <si>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</si>
  <si>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</si>
  <si>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</si>
  <si>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</si>
  <si>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</si>
  <si>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</si>
  <si>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</si>
  <si>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</si>
  <si>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</si>
  <si>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</si>
  <si>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</si>
  <si>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</si>
  <si>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</si>
  <si>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</si>
  <si>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</si>
  <si>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</si>
  <si>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</si>
  <si>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</si>
  <si>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</si>
  <si>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</si>
  <si>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</si>
  <si>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</si>
  <si>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</si>
  <si>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</si>
  <si>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</si>
  <si>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</si>
  <si>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</si>
  <si>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</si>
  <si>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</si>
  <si>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</si>
  <si>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</si>
  <si>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</si>
  <si>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</si>
  <si>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</si>
  <si>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</si>
  <si>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</si>
  <si>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</si>
  <si>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</si>
  <si>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</si>
  <si>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</si>
  <si>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</si>
  <si>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</si>
  <si>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</si>
  <si>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</si>
  <si>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</si>
  <si>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</si>
  <si>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</si>
  <si>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</si>
  <si>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</si>
  <si>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</si>
  <si>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</si>
  <si>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</si>
  <si>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</si>
  <si>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</si>
  <si>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</si>
  <si>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</si>
  <si>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</si>
  <si>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</si>
  <si>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</si>
  <si>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</si>
  <si>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</si>
  <si>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</si>
  <si>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</si>
  <si>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</si>
  <si>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</si>
  <si>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</si>
  <si>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</si>
  <si>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</si>
  <si>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</si>
  <si>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</si>
  <si>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</si>
  <si>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</si>
  <si>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</si>
  <si>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</si>
  <si>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</si>
  <si>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</si>
  <si>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</si>
  <si>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</si>
  <si>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</si>
  <si>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</si>
  <si>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</si>
  <si>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</si>
  <si>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</si>
  <si>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</si>
  <si>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</si>
  <si>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</si>
  <si>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</si>
  <si>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</si>
  <si>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</si>
  <si>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</si>
  <si>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</si>
  <si>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</si>
  <si>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</si>
  <si>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</si>
  <si>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</si>
  <si>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</si>
  <si>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</si>
  <si>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</si>
  <si>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</si>
  <si>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</si>
  <si>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</si>
  <si>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</si>
  <si>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</si>
  <si>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</si>
  <si>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</si>
  <si>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</si>
  <si>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</si>
  <si>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</si>
  <si>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</si>
  <si>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</si>
  <si>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</si>
  <si>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</si>
  <si>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</si>
  <si>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</si>
  <si>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</si>
  <si>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</si>
  <si>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</si>
  <si>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</si>
  <si>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</si>
  <si>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</si>
  <si>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</si>
  <si>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</si>
  <si>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</si>
  <si>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</si>
  <si>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</si>
  <si>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</si>
  <si>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</si>
  <si>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</si>
  <si>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</si>
  <si>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</si>
  <si>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</si>
  <si>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</si>
  <si>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</si>
  <si>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</si>
  <si>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</si>
  <si>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</si>
  <si>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</si>
  <si>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</si>
  <si>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</si>
  <si>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</si>
  <si>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</si>
  <si>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</si>
  <si>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</si>
  <si>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</si>
  <si>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</si>
  <si>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</si>
  <si>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</si>
  <si>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</si>
  <si>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</si>
  <si>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</si>
  <si>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</si>
  <si>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</si>
  <si>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</si>
  <si>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</si>
  <si>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</si>
  <si>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</si>
  <si>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</si>
  <si>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</si>
  <si>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</si>
  <si>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</si>
  <si>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</si>
  <si>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</si>
  <si>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</si>
  <si>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</si>
  <si>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</si>
  <si>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</si>
  <si>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</si>
  <si>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</si>
  <si>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</si>
  <si>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</si>
  <si>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</si>
  <si>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</si>
  <si>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</si>
  <si>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</si>
  <si>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</si>
  <si>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</si>
  <si>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</si>
  <si>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</si>
  <si>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</si>
  <si>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</si>
  <si>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</si>
  <si>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</si>
  <si>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</si>
  <si>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</si>
  <si>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</si>
  <si>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</si>
  <si>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</si>
  <si>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</si>
  <si>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</si>
  <si>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</si>
  <si>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</si>
  <si>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</si>
  <si>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</si>
  <si>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</si>
  <si>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</si>
  <si>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</si>
  <si>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</si>
  <si>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</si>
  <si>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</si>
  <si>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</si>
  <si>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</si>
  <si>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</si>
  <si>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</si>
  <si>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</si>
  <si>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</si>
  <si>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</si>
  <si>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</si>
  <si>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</si>
  <si>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</si>
  <si>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</si>
  <si>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</si>
  <si>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</si>
  <si>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</si>
  <si>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</si>
  <si>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</si>
  <si>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</si>
  <si>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</si>
  <si>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</si>
  <si>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</si>
  <si>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</si>
  <si>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</si>
  <si>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</si>
  <si>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</si>
  <si>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</si>
  <si>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</si>
  <si>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</si>
  <si>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</si>
  <si>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</si>
  <si>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</si>
  <si>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</si>
  <si>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</si>
  <si>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</si>
  <si>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</si>
  <si>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</si>
  <si>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</si>
  <si>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</si>
  <si>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</si>
  <si>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</si>
  <si>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</si>
  <si>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</si>
  <si>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</si>
  <si>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</si>
  <si>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</si>
  <si>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</si>
  <si>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</si>
  <si>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</si>
  <si>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</si>
  <si>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</si>
  <si>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</si>
  <si>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</si>
  <si>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</si>
  <si>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</si>
  <si>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</si>
  <si>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</si>
  <si>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</si>
  <si>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</si>
  <si>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</si>
  <si>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</si>
  <si>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</si>
  <si>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</si>
  <si>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</si>
  <si>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</si>
  <si>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</si>
  <si>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</si>
  <si>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</si>
  <si>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</si>
  <si>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</si>
  <si>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</si>
  <si>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</si>
  <si>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</si>
  <si>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</si>
  <si>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</si>
  <si>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</si>
  <si>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</si>
  <si>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</si>
  <si>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</si>
  <si>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</si>
  <si>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</si>
  <si>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</si>
  <si>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</si>
  <si>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</si>
  <si>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</si>
  <si>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</si>
  <si>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</si>
  <si>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</si>
  <si>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</si>
  <si>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</si>
  <si>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</si>
  <si>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</si>
  <si>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</si>
  <si>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</si>
  <si>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</si>
  <si>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</si>
  <si>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</si>
  <si>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</si>
  <si>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</si>
  <si>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</si>
  <si>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</si>
  <si>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</si>
  <si>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</si>
  <si>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</si>
  <si>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</si>
  <si>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</si>
  <si>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</si>
  <si>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</si>
  <si>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</si>
  <si>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</si>
  <si>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</si>
  <si>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</si>
  <si>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</si>
  <si>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</si>
  <si>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</si>
  <si>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</si>
  <si>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</si>
  <si>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</si>
  <si>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</si>
  <si>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</si>
  <si>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</si>
  <si>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</si>
  <si>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</si>
  <si>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</si>
  <si>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</si>
  <si>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</si>
  <si>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</si>
  <si>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</si>
  <si>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</si>
  <si>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</si>
  <si>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</si>
  <si>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</si>
  <si>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</si>
  <si>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</si>
  <si>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</si>
  <si>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</si>
  <si>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</si>
  <si>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</si>
  <si>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</si>
  <si>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</si>
  <si>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</si>
  <si>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</si>
  <si>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</si>
  <si>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</si>
  <si>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</si>
  <si>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</si>
  <si>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</si>
  <si>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</si>
  <si>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</si>
  <si>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</si>
  <si>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</si>
  <si>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</si>
  <si>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</si>
  <si>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</si>
  <si>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</si>
  <si>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</si>
  <si>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</si>
  <si>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</si>
  <si>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</si>
  <si>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</si>
  <si>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</si>
  <si>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</si>
  <si>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</si>
  <si>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</si>
  <si>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</si>
  <si>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</si>
  <si>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</si>
  <si>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</si>
  <si>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</si>
  <si>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</si>
  <si>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</si>
  <si>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</si>
  <si>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</si>
  <si>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</si>
  <si>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</si>
  <si>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</si>
  <si>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</si>
  <si>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</si>
  <si>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</si>
  <si>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</si>
  <si>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</si>
  <si>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</si>
  <si>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</si>
  <si>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</si>
  <si>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</si>
  <si>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</si>
  <si>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</si>
  <si>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</si>
  <si>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</si>
  <si>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</si>
  <si>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</si>
  <si>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</si>
  <si>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</si>
  <si>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</si>
  <si>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</si>
  <si>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</si>
  <si>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</si>
  <si>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</si>
  <si>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</si>
  <si>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</si>
  <si>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</si>
  <si>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</si>
  <si>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</si>
  <si>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</si>
  <si>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</si>
  <si>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</si>
  <si>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</si>
  <si>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</si>
  <si>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</si>
  <si>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</si>
  <si>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</si>
  <si>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</si>
  <si>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</si>
  <si>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</si>
  <si>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</si>
  <si>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</si>
  <si>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</si>
  <si>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</si>
  <si>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</si>
  <si>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</si>
  <si>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</si>
  <si>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</si>
  <si>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</si>
  <si>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</si>
  <si>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</si>
  <si>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</si>
  <si>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</si>
  <si>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</si>
  <si>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</si>
  <si>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</si>
  <si>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</si>
  <si>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</si>
  <si>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</si>
  <si>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</si>
  <si>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</si>
  <si>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</si>
  <si>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</si>
  <si>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</si>
  <si>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</si>
  <si>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</si>
  <si>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</si>
  <si>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</si>
  <si>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</si>
  <si>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</si>
  <si>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</si>
  <si>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</si>
  <si>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</si>
  <si>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</si>
  <si>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</si>
  <si>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</si>
  <si>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</si>
  <si>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</si>
  <si>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</si>
  <si>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</si>
  <si>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</si>
  <si>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</si>
  <si>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</si>
  <si>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</si>
  <si>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</si>
  <si>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</si>
  <si>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</si>
  <si>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</si>
  <si>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</si>
  <si>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</si>
  <si>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</si>
  <si>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</si>
  <si>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</si>
  <si>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</si>
  <si>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</si>
  <si>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</si>
  <si>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</si>
  <si>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</si>
  <si>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</si>
  <si>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</si>
  <si>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</si>
  <si>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</si>
  <si>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</si>
  <si>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</si>
  <si>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</si>
  <si>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</si>
  <si>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</si>
  <si>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</si>
  <si>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</si>
  <si>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</si>
  <si>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</si>
  <si>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</si>
  <si>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</si>
  <si>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</si>
  <si>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</si>
  <si>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</si>
  <si>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</si>
  <si>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</si>
  <si>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</si>
  <si>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</si>
  <si>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</si>
  <si>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</si>
  <si>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</si>
  <si>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</si>
  <si>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</si>
  <si>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</si>
  <si>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</si>
  <si>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</si>
  <si>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</si>
  <si>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</si>
  <si>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</si>
  <si>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</si>
  <si>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</si>
  <si>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</si>
  <si>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</si>
  <si>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</si>
  <si>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</si>
  <si>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</si>
  <si>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</si>
  <si>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</si>
  <si>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</si>
  <si>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</si>
  <si>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</si>
  <si>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</si>
  <si>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</si>
  <si>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</si>
  <si>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</si>
  <si>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</si>
  <si>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</si>
  <si>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</si>
  <si>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</si>
  <si>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</si>
  <si>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</si>
  <si>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</si>
  <si>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</si>
  <si>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</si>
  <si>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</si>
  <si>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</si>
  <si>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</si>
  <si>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</si>
  <si>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</si>
  <si>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</si>
  <si>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</si>
  <si>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</si>
  <si>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</si>
  <si>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</si>
  <si>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</si>
  <si>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</si>
  <si>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</si>
  <si>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</si>
  <si>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</si>
  <si>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</si>
  <si>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</si>
  <si>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</si>
  <si>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</si>
  <si>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</si>
  <si>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</si>
  <si>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</si>
  <si>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</si>
  <si>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</si>
  <si>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</si>
  <si>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</si>
  <si>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</si>
  <si>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</si>
  <si>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</si>
  <si>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</si>
  <si>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</si>
  <si>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</si>
  <si>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</si>
  <si>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</si>
  <si>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</si>
  <si>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</si>
  <si>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</si>
  <si>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</si>
  <si>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</si>
  <si>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</si>
  <si>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</si>
  <si>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</si>
  <si>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</si>
  <si>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</si>
  <si>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</si>
  <si>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</si>
  <si>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</si>
  <si>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</si>
  <si>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</si>
  <si>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</si>
  <si>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</si>
  <si>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</si>
  <si>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</si>
  <si>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</si>
  <si>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</si>
  <si>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</si>
  <si>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</si>
  <si>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</si>
  <si>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</si>
  <si>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</si>
  <si>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</si>
  <si>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</si>
  <si>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</si>
  <si>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</si>
  <si>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</si>
  <si>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</si>
  <si>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</si>
  <si>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</si>
  <si>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</si>
  <si>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</si>
  <si>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</si>
  <si>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</si>
  <si>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</si>
  <si>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</si>
  <si>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</si>
  <si>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</si>
  <si>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</si>
  <si>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</si>
  <si>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</si>
  <si>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</si>
  <si>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</si>
  <si>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</si>
  <si>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</si>
  <si>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</si>
  <si>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</si>
  <si>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</si>
  <si>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</si>
  <si>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</si>
  <si>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</si>
  <si>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</si>
  <si>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</si>
  <si>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</si>
  <si>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</si>
  <si>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</si>
  <si>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</si>
  <si>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</si>
  <si>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</si>
  <si>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</si>
  <si>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</si>
  <si>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</si>
  <si>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</si>
  <si>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</si>
  <si>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</si>
  <si>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</si>
  <si>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</si>
  <si>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</si>
  <si>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</si>
  <si>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</si>
  <si>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</si>
  <si>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</si>
  <si>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</si>
  <si>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</si>
  <si>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</si>
  <si>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</si>
  <si>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</si>
  <si>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</si>
  <si>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</si>
  <si>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</si>
  <si>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</si>
  <si>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</si>
  <si>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</si>
  <si>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</si>
  <si>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</si>
  <si>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</si>
  <si>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</si>
  <si>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</si>
  <si>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</si>
  <si>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</si>
  <si>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</si>
  <si>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</si>
  <si>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</si>
  <si>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</si>
  <si>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</si>
  <si>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</si>
  <si>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</si>
  <si>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</si>
  <si>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</si>
  <si>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</si>
  <si>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</si>
  <si>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</si>
  <si>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</si>
  <si>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</si>
  <si>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</si>
  <si>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</si>
  <si>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</si>
  <si>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</si>
  <si>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</si>
  <si>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</si>
  <si>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</si>
  <si>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</si>
  <si>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</si>
  <si>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</si>
  <si>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</si>
  <si>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</si>
  <si>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</si>
  <si>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</si>
  <si>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</si>
  <si>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</si>
  <si>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</si>
  <si>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</si>
  <si>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</si>
  <si>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</si>
  <si>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</si>
  <si>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</si>
  <si>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</si>
  <si>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</si>
  <si>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</si>
  <si>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</si>
  <si>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</si>
  <si>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</si>
  <si>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</si>
  <si>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</si>
  <si>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</si>
  <si>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</si>
  <si>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</si>
  <si>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</si>
  <si>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</si>
  <si>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</si>
  <si>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</si>
  <si>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</si>
  <si>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</si>
  <si>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</si>
  <si>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</si>
  <si>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</si>
  <si>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</si>
  <si>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</si>
  <si>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</si>
  <si>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</si>
  <si>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</si>
  <si>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</si>
  <si>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</si>
  <si>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</si>
  <si>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</si>
  <si>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</si>
  <si>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</si>
  <si>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</si>
  <si>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</si>
  <si>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</si>
  <si>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</si>
  <si>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</si>
  <si>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</si>
  <si>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</si>
  <si>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</si>
  <si>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</si>
  <si>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</si>
  <si>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</si>
  <si>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</si>
  <si>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</si>
  <si>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</si>
  <si>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</si>
  <si>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</si>
  <si>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</si>
  <si>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</si>
  <si>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</si>
  <si>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</si>
  <si>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</si>
  <si>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</si>
  <si>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</si>
  <si>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</si>
  <si>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</si>
  <si>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</si>
  <si>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</si>
  <si>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</si>
  <si>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</si>
  <si>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</si>
  <si>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</si>
  <si>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</si>
  <si>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</si>
  <si>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</si>
  <si>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</si>
  <si>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</si>
  <si>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</si>
  <si>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</si>
  <si>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</si>
  <si>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</si>
  <si>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</si>
  <si>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</si>
  <si>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</si>
  <si>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</si>
  <si>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</si>
  <si>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</si>
  <si>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</si>
  <si>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</si>
  <si>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</si>
  <si>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</si>
  <si>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</si>
  <si>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</si>
  <si>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</si>
  <si>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</si>
  <si>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</si>
  <si>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</si>
  <si>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</si>
  <si>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</si>
  <si>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</si>
  <si>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</si>
  <si>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</si>
  <si>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</si>
  <si>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</si>
  <si>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</si>
  <si>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</si>
  <si>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</si>
  <si>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</si>
  <si>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</si>
  <si>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</si>
  <si>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</si>
  <si>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</si>
  <si>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</si>
  <si>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</si>
  <si>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</si>
  <si>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</si>
  <si>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</si>
  <si>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</si>
  <si>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</si>
  <si>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</si>
  <si>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</si>
  <si>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</si>
  <si>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</si>
  <si>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</si>
  <si>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</si>
  <si>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</si>
  <si>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</si>
  <si>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</si>
  <si>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</si>
  <si>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</si>
  <si>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</si>
  <si>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</si>
  <si>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</si>
  <si>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</si>
  <si>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</si>
  <si>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</si>
  <si>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</si>
  <si>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</si>
  <si>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</si>
  <si>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</si>
  <si>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</si>
  <si>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</si>
  <si>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</si>
  <si>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</si>
  <si>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</si>
  <si>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</si>
  <si>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</si>
  <si>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</si>
  <si>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</si>
  <si>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</si>
  <si>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</si>
  <si>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</si>
  <si>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</si>
  <si>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</si>
  <si>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</si>
  <si>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</si>
  <si>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</si>
  <si>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</si>
  <si>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</si>
  <si>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</si>
  <si>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</si>
  <si>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</si>
  <si>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</si>
  <si>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</si>
  <si>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</si>
  <si>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</si>
  <si>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</si>
  <si>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</si>
  <si>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</si>
  <si>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</si>
  <si>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</si>
  <si>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</si>
  <si>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</si>
  <si>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</si>
  <si>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</si>
  <si>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</si>
  <si>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</si>
  <si>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</si>
  <si>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</si>
  <si>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</si>
  <si>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</si>
  <si>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</si>
  <si>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</si>
  <si>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</si>
  <si>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</si>
  <si>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</si>
  <si>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</si>
  <si>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</si>
  <si>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</si>
  <si>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</si>
  <si>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</si>
  <si>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</si>
  <si>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</si>
  <si>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</si>
  <si>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</si>
  <si>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</si>
  <si>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</si>
  <si>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</si>
  <si>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</si>
  <si>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</si>
  <si>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</si>
  <si>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</si>
  <si>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</si>
  <si>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</si>
  <si>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</si>
  <si>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</si>
  <si>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</si>
  <si>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</si>
  <si>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</si>
  <si>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</si>
  <si>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</si>
  <si>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</si>
  <si>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</si>
  <si>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</si>
  <si>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</si>
  <si>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</si>
  <si>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</si>
  <si>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</si>
  <si>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</si>
  <si>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</si>
  <si>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</si>
  <si>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</si>
  <si>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</si>
  <si>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</si>
  <si>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</si>
  <si>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</si>
  <si>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</si>
  <si>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</si>
  <si>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</si>
  <si>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</si>
  <si>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</si>
  <si>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</si>
  <si>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</si>
  <si>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</si>
  <si>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</si>
  <si>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</si>
  <si>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</si>
  <si>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</si>
  <si>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</si>
  <si>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</si>
  <si>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</si>
  <si>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</si>
  <si>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</si>
  <si>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</si>
  <si>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</si>
  <si>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</si>
  <si>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</si>
  <si>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</si>
  <si>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</si>
  <si>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</si>
  <si>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</si>
  <si>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</si>
  <si>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</si>
  <si>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</si>
  <si>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</si>
  <si>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</si>
  <si>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</si>
  <si>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</si>
  <si>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</si>
  <si>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</si>
  <si>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</si>
  <si>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</si>
  <si>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</si>
  <si>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</si>
  <si>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</si>
  <si>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</si>
  <si>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</si>
  <si>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</si>
  <si>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</si>
  <si>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</si>
  <si>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</si>
  <si>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</si>
  <si>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</si>
  <si>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</si>
  <si>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</si>
  <si>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</si>
  <si>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</si>
  <si>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</si>
  <si>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</si>
  <si>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</si>
  <si>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</si>
  <si>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</si>
  <si>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</si>
  <si>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</si>
  <si>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</si>
  <si>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</si>
  <si>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</si>
  <si>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</si>
  <si>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</si>
  <si>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</si>
  <si>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</si>
  <si>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</si>
  <si>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</si>
  <si>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</si>
  <si>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</si>
  <si>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</si>
  <si>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</si>
  <si>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</si>
  <si>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</si>
  <si>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</si>
  <si>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</si>
  <si>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</si>
  <si>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</si>
  <si>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</si>
  <si>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</si>
  <si>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</si>
  <si>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</si>
  <si>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</si>
  <si>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</si>
  <si>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</si>
  <si>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</si>
  <si>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</si>
  <si>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</si>
  <si>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</si>
  <si>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</si>
  <si>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</si>
  <si>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</si>
  <si>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</si>
  <si>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</si>
  <si>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</si>
  <si>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</si>
  <si>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</si>
  <si>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</si>
  <si>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</si>
  <si>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</si>
  <si>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</si>
  <si>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</si>
  <si>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</si>
  <si>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</si>
  <si>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</si>
  <si>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</si>
  <si>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</si>
  <si>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</si>
  <si>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</si>
  <si>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</si>
  <si>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</si>
  <si>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</si>
  <si>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</si>
  <si>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</si>
  <si>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</si>
  <si>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</si>
  <si>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</si>
  <si>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</si>
  <si>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</si>
  <si>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</si>
  <si>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</si>
  <si>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</si>
  <si>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</si>
  <si>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</si>
  <si>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</si>
  <si>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</si>
  <si>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</si>
  <si>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</si>
  <si>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</si>
  <si>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</si>
  <si>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</si>
  <si>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</si>
  <si>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</si>
  <si>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</si>
  <si>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</si>
  <si>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</si>
  <si>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</si>
  <si>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</si>
  <si>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</si>
  <si>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</si>
  <si>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</si>
  <si>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</si>
  <si>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</si>
  <si>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</si>
  <si>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</si>
  <si>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</si>
  <si>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</si>
  <si>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</si>
  <si>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</si>
  <si>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</si>
  <si>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</si>
  <si>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</si>
  <si>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</si>
  <si>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</si>
  <si>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</si>
  <si>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</si>
  <si>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</si>
  <si>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</si>
  <si>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</si>
  <si>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</si>
  <si>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</si>
  <si>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</si>
  <si>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</si>
  <si>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</si>
  <si>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</si>
  <si>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</si>
  <si>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</si>
  <si>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</si>
  <si>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</si>
  <si>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</si>
  <si>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</si>
  <si>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</si>
  <si>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</si>
  <si>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</si>
  <si>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</si>
  <si>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</si>
  <si>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</si>
  <si>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</si>
  <si>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</si>
  <si>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</si>
  <si>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</si>
  <si>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</si>
  <si>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</si>
  <si>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</si>
  <si>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</si>
  <si>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</si>
  <si>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</si>
  <si>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</si>
  <si>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</si>
  <si>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</si>
  <si>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</si>
  <si>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</si>
  <si>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</si>
  <si>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</si>
  <si>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</si>
  <si>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</si>
  <si>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</si>
  <si>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</si>
  <si>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</si>
  <si>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</si>
  <si>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</si>
  <si>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</si>
  <si>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</si>
  <si>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</si>
  <si>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</si>
  <si>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</si>
  <si>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</si>
  <si>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</si>
  <si>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</si>
  <si>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</si>
  <si>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</si>
  <si>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</si>
  <si>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</si>
  <si>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</si>
  <si>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</si>
  <si>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</si>
  <si>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</si>
  <si>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</si>
  <si>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</si>
  <si>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</si>
  <si>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</si>
  <si>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</si>
  <si>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</si>
  <si>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</si>
  <si>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</si>
  <si>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</si>
  <si>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</si>
  <si>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</si>
  <si>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</si>
  <si>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</si>
  <si>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</si>
  <si>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</si>
  <si>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</si>
  <si>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</si>
  <si>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</si>
  <si>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</si>
  <si>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</si>
  <si>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</si>
  <si>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</si>
  <si>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</si>
  <si>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</si>
  <si>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</si>
  <si>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</si>
  <si>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</si>
  <si>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</si>
  <si>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</si>
  <si>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</si>
  <si>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</si>
  <si>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</si>
  <si>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</si>
  <si>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</si>
  <si>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</si>
  <si>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</si>
  <si>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</si>
  <si>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</si>
  <si>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</si>
  <si>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</si>
  <si>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</si>
  <si>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</si>
  <si>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</si>
  <si>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</si>
  <si>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</si>
  <si>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</si>
  <si>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</si>
  <si>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</si>
  <si>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</si>
  <si>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</si>
  <si>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</si>
  <si>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</si>
  <si>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</si>
  <si>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</si>
  <si>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</si>
  <si>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</si>
  <si>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</si>
  <si>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</si>
  <si>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</si>
  <si>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</si>
  <si>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</si>
  <si>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</si>
  <si>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</si>
  <si>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</si>
  <si>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</si>
  <si>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</si>
  <si>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</si>
  <si>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</si>
  <si>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</si>
  <si>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</si>
  <si>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</si>
  <si>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</si>
  <si>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</si>
  <si>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</si>
  <si>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</si>
  <si>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</si>
  <si>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</si>
  <si>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</si>
  <si>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</si>
  <si>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</si>
  <si>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</si>
  <si>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</si>
  <si>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</si>
  <si>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</si>
  <si>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</si>
  <si>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</si>
  <si>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</si>
  <si>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</si>
  <si>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</si>
  <si>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</si>
  <si>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</si>
  <si>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</si>
  <si>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</si>
  <si>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</si>
  <si>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</si>
  <si>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</si>
  <si>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</si>
  <si>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</si>
  <si>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</si>
  <si>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</si>
  <si>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</si>
  <si>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</si>
  <si>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</si>
  <si>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</si>
  <si>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</si>
  <si>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</si>
  <si>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</si>
  <si>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</si>
  <si>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</si>
  <si>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</si>
  <si>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</si>
  <si>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</si>
  <si>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</si>
  <si>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</si>
  <si>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</si>
  <si>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</si>
  <si>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</si>
  <si>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</si>
  <si>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</si>
  <si>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</si>
  <si>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</si>
  <si>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</si>
  <si>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</si>
  <si>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</si>
  <si>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</si>
  <si>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</si>
  <si>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</si>
  <si>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</si>
  <si>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</si>
  <si>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</si>
  <si>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</si>
  <si>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</si>
  <si>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</si>
  <si>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</si>
  <si>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</si>
  <si>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</si>
  <si>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</si>
  <si>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</si>
  <si>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</si>
  <si>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</si>
  <si>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</si>
  <si>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</si>
  <si>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</si>
  <si>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</si>
  <si>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</si>
  <si>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</si>
  <si>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</si>
  <si>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</si>
  <si>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</si>
  <si>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</si>
  <si>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</si>
  <si>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</si>
  <si>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</si>
  <si>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</si>
  <si>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</si>
  <si>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</si>
  <si>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</si>
  <si>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</si>
  <si>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</si>
  <si>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</si>
  <si>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</si>
  <si>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</si>
  <si>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</si>
  <si>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</si>
  <si>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</si>
  <si>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</si>
  <si>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</si>
  <si>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</si>
  <si>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</si>
  <si>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</si>
  <si>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</si>
  <si>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</si>
  <si>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</si>
  <si>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</si>
  <si>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</si>
  <si>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</si>
  <si>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</si>
  <si>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</si>
  <si>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</si>
  <si>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</si>
  <si>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</si>
  <si>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</si>
  <si>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</si>
  <si>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</si>
  <si>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</si>
  <si>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</si>
  <si>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</si>
  <si>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</si>
  <si>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</si>
  <si>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</si>
  <si>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</si>
  <si>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</si>
  <si>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</si>
  <si>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</si>
  <si>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</si>
  <si>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</si>
  <si>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</si>
  <si>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</si>
  <si>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</si>
  <si>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</si>
  <si>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</si>
  <si>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</si>
  <si>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</si>
  <si>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</si>
  <si>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</si>
  <si>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</si>
  <si>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</si>
  <si>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</si>
  <si>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</si>
  <si>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</si>
  <si>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</si>
  <si>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</si>
  <si>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</si>
  <si>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</si>
  <si>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</si>
  <si>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</si>
  <si>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</si>
  <si>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</si>
  <si>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</si>
  <si>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</si>
  <si>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</si>
  <si>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</si>
  <si>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</si>
  <si>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</si>
  <si>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</si>
  <si>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</si>
  <si>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</si>
  <si>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</si>
  <si>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</si>
  <si>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</si>
  <si>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</si>
  <si>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</si>
  <si>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</si>
  <si>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</si>
  <si>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</si>
  <si>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</si>
  <si>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</si>
  <si>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</si>
  <si>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</si>
  <si>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</si>
  <si>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</si>
  <si>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</si>
  <si>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</si>
  <si>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</si>
  <si>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</si>
  <si>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</si>
  <si>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</si>
  <si>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</si>
  <si>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</si>
  <si>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</si>
  <si>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</si>
  <si>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</si>
  <si>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</si>
  <si>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</si>
  <si>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</si>
  <si>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</si>
  <si>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</si>
  <si>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</si>
  <si>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</si>
  <si>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</si>
  <si>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</si>
  <si>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</si>
  <si>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</si>
  <si>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</si>
  <si>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</si>
  <si>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</si>
  <si>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</si>
  <si>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</si>
  <si>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</si>
  <si>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</si>
  <si>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</si>
  <si>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</si>
  <si>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</si>
  <si>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</si>
  <si>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</si>
  <si>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</si>
  <si>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</si>
  <si>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</si>
  <si>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</si>
  <si>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</si>
  <si>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</si>
  <si>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</si>
  <si>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</si>
  <si>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</si>
  <si>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</si>
  <si>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</si>
  <si>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</si>
  <si>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</si>
  <si>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</si>
  <si>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</si>
  <si>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</si>
  <si>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</si>
  <si>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</si>
  <si>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</si>
  <si>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</si>
  <si>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</si>
  <si>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</si>
  <si>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</si>
  <si>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</si>
  <si>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</si>
  <si>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</si>
  <si>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</si>
  <si>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</si>
  <si>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</si>
  <si>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</si>
  <si>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</si>
  <si>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</si>
  <si>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</si>
  <si>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</si>
  <si>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</si>
  <si>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</si>
  <si>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</si>
  <si>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</si>
  <si>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</si>
  <si>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</si>
  <si>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</si>
  <si>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</si>
  <si>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</si>
  <si>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</si>
  <si>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</si>
  <si>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</si>
  <si>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</si>
  <si>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</si>
  <si>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</si>
  <si>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</si>
  <si>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</si>
  <si>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</si>
  <si>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</si>
  <si>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</si>
  <si>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</si>
  <si>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</si>
  <si>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</si>
  <si>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</si>
  <si>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</si>
  <si>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</si>
  <si>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</si>
  <si>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</si>
  <si>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</si>
  <si>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</si>
  <si>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</si>
  <si>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</si>
  <si>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</si>
  <si>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</si>
  <si>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</si>
  <si>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</si>
  <si>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</si>
  <si>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</si>
  <si>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</si>
  <si>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</si>
  <si>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</si>
  <si>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</si>
  <si>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</si>
  <si>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</si>
  <si>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</si>
  <si>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</si>
  <si>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</si>
  <si>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</si>
  <si>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</si>
  <si>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</si>
  <si>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</si>
  <si>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</si>
  <si>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</si>
  <si>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</si>
  <si>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</si>
  <si>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</si>
  <si>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</si>
  <si>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</si>
  <si>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</si>
  <si>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</si>
  <si>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</si>
  <si>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</si>
  <si>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</si>
  <si>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</si>
  <si>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</si>
  <si>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</si>
  <si>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</si>
  <si>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</si>
  <si>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</si>
  <si>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</si>
  <si>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</si>
  <si>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</si>
  <si>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</si>
  <si>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</si>
  <si>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</si>
  <si>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</si>
  <si>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</si>
  <si>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</si>
  <si>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</si>
  <si>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</si>
  <si>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</si>
  <si>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</si>
  <si>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</si>
  <si>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</si>
  <si>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</si>
  <si>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</si>
  <si>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</si>
  <si>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</si>
  <si>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</si>
  <si>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</si>
  <si>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</si>
  <si>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</si>
  <si>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</si>
  <si>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</si>
  <si>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</si>
  <si>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</si>
  <si>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</si>
  <si>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</si>
  <si>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</si>
  <si>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</si>
  <si>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</si>
  <si>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</si>
  <si>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</si>
  <si>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</si>
  <si>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</si>
  <si>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</si>
  <si>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</si>
  <si>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</si>
  <si>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</si>
  <si>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</si>
  <si>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</si>
  <si>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</si>
  <si>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</si>
  <si>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</si>
  <si>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</si>
  <si>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</si>
  <si>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</si>
  <si>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</si>
  <si>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</si>
  <si>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</si>
  <si>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</si>
  <si>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</si>
  <si>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</si>
  <si>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</si>
  <si>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</si>
  <si>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</si>
  <si>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</si>
  <si>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</si>
  <si>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</si>
  <si>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</si>
  <si>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</si>
  <si>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</si>
  <si>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</si>
  <si>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</si>
  <si>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</si>
  <si>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</si>
  <si>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</si>
  <si>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</si>
  <si>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</si>
  <si>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</si>
  <si>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</si>
  <si>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</si>
  <si>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</si>
  <si>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</si>
  <si>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</si>
  <si>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</si>
  <si>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</si>
  <si>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</si>
  <si>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</si>
  <si>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</si>
  <si>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</si>
  <si>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</si>
  <si>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</si>
  <si>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</si>
  <si>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</si>
  <si>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</si>
  <si>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</si>
  <si>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</si>
  <si>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</si>
  <si>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</si>
  <si>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</si>
  <si>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</si>
  <si>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</si>
  <si>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</si>
  <si>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</si>
  <si>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</si>
  <si>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</si>
  <si>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</si>
  <si>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</si>
  <si>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</si>
  <si>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</si>
  <si>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</si>
  <si>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</si>
  <si>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</si>
  <si>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</si>
  <si>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</si>
  <si>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</si>
  <si>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</si>
  <si>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</si>
  <si>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</si>
  <si>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</si>
  <si>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</si>
  <si>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</si>
  <si>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</si>
  <si>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</si>
  <si>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</si>
  <si>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</si>
  <si>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</si>
  <si>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</si>
  <si>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</si>
  <si>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</si>
  <si>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</si>
  <si>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</si>
  <si>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</si>
  <si>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</si>
  <si>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</si>
  <si>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</si>
  <si>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</si>
  <si>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</si>
  <si>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</si>
  <si>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</si>
  <si>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</si>
  <si>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</si>
  <si>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</si>
  <si>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</si>
  <si>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</si>
  <si>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</si>
  <si>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</si>
  <si>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</si>
  <si>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</si>
  <si>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</si>
  <si>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</si>
  <si>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</si>
  <si>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</si>
  <si>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</si>
  <si>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</si>
  <si>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</si>
  <si>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</si>
  <si>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</si>
  <si>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</si>
  <si>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</si>
  <si>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</si>
  <si>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</si>
  <si>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</si>
  <si>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</si>
  <si>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</si>
  <si>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</si>
  <si>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</si>
  <si>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</si>
  <si>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</si>
  <si>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</si>
  <si>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</si>
  <si>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</si>
  <si>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</si>
  <si>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</si>
  <si>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</si>
  <si>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</si>
  <si>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</si>
  <si>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</si>
  <si>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</si>
  <si>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</si>
  <si>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</si>
  <si>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</si>
  <si>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</si>
  <si>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</si>
  <si>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</si>
  <si>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</si>
  <si>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</si>
  <si>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</si>
  <si>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</si>
  <si>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</si>
  <si>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</si>
  <si>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</si>
  <si>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</si>
  <si>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</si>
  <si>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</si>
  <si>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</si>
  <si>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</si>
  <si>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</si>
  <si>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</si>
  <si>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</si>
  <si>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</si>
  <si>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</si>
  <si>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</si>
  <si>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</si>
  <si>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</si>
  <si>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</si>
  <si>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</si>
  <si>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</si>
  <si>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</si>
  <si>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</si>
  <si>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</si>
  <si>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</si>
  <si>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</si>
  <si>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</si>
  <si>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</si>
  <si>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</si>
  <si>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</si>
  <si>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</si>
  <si>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</si>
  <si>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</si>
  <si>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</si>
  <si>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</si>
  <si>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</si>
  <si>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</si>
  <si>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</si>
  <si>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</si>
  <si>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</si>
  <si>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</si>
  <si>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</si>
  <si>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</si>
  <si>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</si>
  <si>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</si>
  <si>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</si>
  <si>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</si>
  <si>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</si>
  <si>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</si>
  <si>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</si>
  <si>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</si>
  <si>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</si>
  <si>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</si>
  <si>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</si>
  <si>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</si>
  <si>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</si>
  <si>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</si>
  <si>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</si>
  <si>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</si>
  <si>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</si>
  <si>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</si>
  <si>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</si>
  <si>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</si>
  <si>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</si>
  <si>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</si>
  <si>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</si>
  <si>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</si>
  <si>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</si>
  <si>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</si>
  <si>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</si>
  <si>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</si>
  <si>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</si>
  <si>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</si>
  <si>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</si>
  <si>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</si>
  <si>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</si>
  <si>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</si>
  <si>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</si>
  <si>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</si>
  <si>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</si>
  <si>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</si>
  <si>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</si>
  <si>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</si>
  <si>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</si>
  <si>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</si>
  <si>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</si>
  <si>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</si>
  <si>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</si>
  <si>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</si>
  <si>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</si>
  <si>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</si>
  <si>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</si>
  <si>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</si>
  <si>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</si>
  <si>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</si>
  <si>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</si>
  <si>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</si>
  <si>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</si>
  <si>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</si>
  <si>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</si>
  <si>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</si>
  <si>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</si>
  <si>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</si>
  <si>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</si>
  <si>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</si>
  <si>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</si>
  <si>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</si>
  <si>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</si>
  <si>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</si>
  <si>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</si>
  <si>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</si>
  <si>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</si>
  <si>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</si>
  <si>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</si>
  <si>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</si>
  <si>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</si>
  <si>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</si>
  <si>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</si>
  <si>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</si>
  <si>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</si>
  <si>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</si>
  <si>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</si>
  <si>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</si>
  <si>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</si>
  <si>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</si>
  <si>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</si>
  <si>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</si>
  <si>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</si>
  <si>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</si>
  <si>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</si>
  <si>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</si>
  <si>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</si>
  <si>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</si>
  <si>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</si>
  <si>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</si>
  <si>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</si>
  <si>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</si>
  <si>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</si>
  <si>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</si>
  <si>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</si>
  <si>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</si>
  <si>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</si>
  <si>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</si>
  <si>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</si>
  <si>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</si>
  <si>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</si>
  <si>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</si>
  <si>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</si>
  <si>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</si>
  <si>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</si>
  <si>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</si>
  <si>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</si>
  <si>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</si>
  <si>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</si>
  <si>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</si>
  <si>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</si>
  <si>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</si>
  <si>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</si>
  <si>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</si>
  <si>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</si>
  <si>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</si>
  <si>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</si>
  <si>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</si>
  <si>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</si>
  <si>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</si>
  <si>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</si>
  <si>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</si>
  <si>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</si>
  <si>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</si>
  <si>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</si>
  <si>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</si>
  <si>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</si>
  <si>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</si>
  <si>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</si>
  <si>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</si>
  <si>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</si>
  <si>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</si>
  <si>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</si>
  <si>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</si>
  <si>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</si>
  <si>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</si>
  <si>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</si>
  <si>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</si>
  <si>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</si>
  <si>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</si>
  <si>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</si>
  <si>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</si>
  <si>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</si>
  <si>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</si>
  <si>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</si>
  <si>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</si>
  <si>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</si>
  <si>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</si>
  <si>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</si>
  <si>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</si>
  <si>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</si>
  <si>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</si>
  <si>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</si>
  <si>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</si>
  <si>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</si>
  <si>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</si>
  <si>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</si>
  <si>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</si>
  <si>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</si>
  <si>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</si>
  <si>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</si>
  <si>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</si>
  <si>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</si>
  <si>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</si>
  <si>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</si>
  <si>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</si>
  <si>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</si>
  <si>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</si>
  <si>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</si>
  <si>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</si>
  <si>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</si>
  <si>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</si>
  <si>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</si>
  <si>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</si>
  <si>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</si>
  <si>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</si>
  <si>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</si>
  <si>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</si>
  <si>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</si>
  <si>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</si>
  <si>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</si>
  <si>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</si>
  <si>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</si>
  <si>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</si>
  <si>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</si>
  <si>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</si>
  <si>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</si>
  <si>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</si>
  <si>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</si>
  <si>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</si>
  <si>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</si>
  <si>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</si>
  <si>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</si>
  <si>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</si>
  <si>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</si>
  <si>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</si>
  <si>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</si>
  <si>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</si>
  <si>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</si>
  <si>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</si>
  <si>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</si>
  <si>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</si>
  <si>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</si>
  <si>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</si>
  <si>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</si>
  <si>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</si>
  <si>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</si>
  <si>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</si>
  <si>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</si>
  <si>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</si>
  <si>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</si>
  <si>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</si>
  <si>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</si>
  <si>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</si>
  <si>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</si>
  <si>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</si>
  <si>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</si>
  <si>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</si>
  <si>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</si>
  <si>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</si>
  <si>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</si>
  <si>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</si>
  <si>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</si>
  <si>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</si>
  <si>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</si>
  <si>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</si>
  <si>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</si>
  <si>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</si>
  <si>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</si>
  <si>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</si>
  <si>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</si>
  <si>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</si>
  <si>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</si>
  <si>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</si>
  <si>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</si>
  <si>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</si>
  <si>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</si>
  <si>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</si>
  <si>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</si>
  <si>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</si>
  <si>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</si>
  <si>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</si>
  <si>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</si>
  <si>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</si>
  <si>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</si>
  <si>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</si>
  <si>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</si>
  <si>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</si>
  <si>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</si>
  <si>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</si>
  <si>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</si>
  <si>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</si>
  <si>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</si>
  <si>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</si>
  <si>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</si>
  <si>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</si>
  <si>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</si>
  <si>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</si>
  <si>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</si>
  <si>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</si>
  <si>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</si>
  <si>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</si>
  <si>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</si>
  <si>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</si>
  <si>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</si>
  <si>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</si>
  <si>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</si>
  <si>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</si>
  <si>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</si>
  <si>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</si>
  <si>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</si>
  <si>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</si>
  <si>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</si>
  <si>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</si>
  <si>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</si>
  <si>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</si>
  <si>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</si>
  <si>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</si>
  <si>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</si>
  <si>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</si>
  <si>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</si>
  <si>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</si>
  <si>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</si>
  <si>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</si>
  <si>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</si>
  <si>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</si>
  <si>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</si>
  <si>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</si>
  <si>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</si>
  <si>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</si>
  <si>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</si>
  <si>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</si>
  <si>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</si>
  <si>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</si>
  <si>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</si>
  <si>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</si>
  <si>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</si>
  <si>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</si>
  <si>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</si>
  <si>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</si>
  <si>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</si>
  <si>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</si>
  <si>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</si>
  <si>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</si>
  <si>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</si>
  <si>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</si>
  <si>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</si>
  <si>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</si>
  <si>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</si>
  <si>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</si>
  <si>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</si>
  <si>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</si>
  <si>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</si>
  <si>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</si>
  <si>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</si>
  <si>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</si>
  <si>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</si>
  <si>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</si>
  <si>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</si>
  <si>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</si>
  <si>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</si>
  <si>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</si>
  <si>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</si>
  <si>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</si>
  <si>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</si>
  <si>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</si>
  <si>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</si>
  <si>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</si>
  <si>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</si>
  <si>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</si>
  <si>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</si>
  <si>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</si>
  <si>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</si>
  <si>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</si>
  <si>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</si>
  <si>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</si>
  <si>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</si>
  <si>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</si>
  <si>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</si>
  <si>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</si>
  <si>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</si>
  <si>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</si>
  <si>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</si>
  <si>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</si>
  <si>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</si>
  <si>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</si>
  <si>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</si>
  <si>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</si>
  <si>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</si>
  <si>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</si>
  <si>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</si>
  <si>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</si>
  <si>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</si>
  <si>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</si>
  <si>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</si>
  <si>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</si>
  <si>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</si>
  <si>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</si>
  <si>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</si>
  <si>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</si>
  <si>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</si>
  <si>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</si>
  <si>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</si>
  <si>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</si>
  <si>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</si>
  <si>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</si>
  <si>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</si>
  <si>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</si>
  <si>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</si>
  <si>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</si>
  <si>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</si>
  <si>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</si>
  <si>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</si>
  <si>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</si>
  <si>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</si>
  <si>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</si>
  <si>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</si>
  <si>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</si>
  <si>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</si>
  <si>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</si>
  <si>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</si>
  <si>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</si>
  <si>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</si>
  <si>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</si>
  <si>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</si>
  <si>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</si>
  <si>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</si>
  <si>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</si>
  <si>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</si>
  <si>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</si>
  <si>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</si>
  <si>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</si>
  <si>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</si>
  <si>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</si>
  <si>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</si>
  <si>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</si>
  <si>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</si>
  <si>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</si>
  <si>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</si>
  <si>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</si>
  <si>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</si>
  <si>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</si>
  <si>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</si>
  <si>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</si>
  <si>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</si>
  <si>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</si>
  <si>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</si>
  <si>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</si>
  <si>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</si>
  <si>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</si>
  <si>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</si>
  <si>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</si>
  <si>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</si>
  <si>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</si>
  <si>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</si>
  <si>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</si>
  <si>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</si>
  <si>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</si>
  <si>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</si>
  <si>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</si>
  <si>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</si>
  <si>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</si>
  <si>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</si>
  <si>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</si>
  <si>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</si>
  <si>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</si>
  <si>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</si>
  <si>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</si>
  <si>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</si>
  <si>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</si>
  <si>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</si>
  <si>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</si>
  <si>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</si>
  <si>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</si>
  <si>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</si>
  <si>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</si>
  <si>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</si>
  <si>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</si>
  <si>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</si>
  <si>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</si>
  <si>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</si>
  <si>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</si>
  <si>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</si>
  <si>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</si>
  <si>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</si>
  <si>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</si>
  <si>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</si>
  <si>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</si>
  <si>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</si>
  <si>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</si>
  <si>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</si>
  <si>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</si>
  <si>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</si>
  <si>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</si>
  <si>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</si>
  <si>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</si>
  <si>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</si>
  <si>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</si>
  <si>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</si>
  <si>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</si>
  <si>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</si>
  <si>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</si>
  <si>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</si>
  <si>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</si>
  <si>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</si>
  <si>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</si>
  <si>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</si>
  <si>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</si>
  <si>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</si>
  <si>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</si>
  <si>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</si>
  <si>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</si>
  <si>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</si>
  <si>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</si>
  <si>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</si>
  <si>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</si>
  <si>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</si>
  <si>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</si>
  <si>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</si>
  <si>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</si>
  <si>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</si>
  <si>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</si>
  <si>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</si>
  <si>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</si>
  <si>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</si>
  <si>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</si>
  <si>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</si>
  <si>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</si>
  <si>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</si>
  <si>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</si>
  <si>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</si>
  <si>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</si>
  <si>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</si>
  <si>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</si>
  <si>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</si>
  <si>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</si>
  <si>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</si>
  <si>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</si>
  <si>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</si>
  <si>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</si>
  <si>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</si>
  <si>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</si>
  <si>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</si>
  <si>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</si>
  <si>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</si>
  <si>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</si>
  <si>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</si>
  <si>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</si>
  <si>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</si>
  <si>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</si>
  <si>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</si>
  <si>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</si>
  <si>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</si>
  <si>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</si>
  <si>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</si>
  <si>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</si>
  <si>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</si>
  <si>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</si>
  <si>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</si>
  <si>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</si>
  <si>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</si>
  <si>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</si>
  <si>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</si>
  <si>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</si>
  <si>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</si>
  <si>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</si>
  <si>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</si>
  <si>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</si>
  <si>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</si>
  <si>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</si>
  <si>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</si>
  <si>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</si>
  <si>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</si>
  <si>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</si>
  <si>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</si>
  <si>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</si>
  <si>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</si>
  <si>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</si>
  <si>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</si>
  <si>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</si>
  <si>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</si>
  <si>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</si>
  <si>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</si>
  <si>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</si>
  <si>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</si>
  <si>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</si>
  <si>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</si>
  <si>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</si>
  <si>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</si>
  <si>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</si>
  <si>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</si>
  <si>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</si>
  <si>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</si>
  <si>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</si>
  <si>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</si>
  <si>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</si>
  <si>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</si>
  <si>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</si>
  <si>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</si>
  <si>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</si>
  <si>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</si>
  <si>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</si>
  <si>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</si>
  <si>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</si>
  <si>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</si>
  <si>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</si>
  <si>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</si>
  <si>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</si>
  <si>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</si>
  <si>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</si>
  <si>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</si>
  <si>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</si>
  <si>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</si>
  <si>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</si>
  <si>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</si>
  <si>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</si>
  <si>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</si>
  <si>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</si>
  <si>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</si>
  <si>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</si>
  <si>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</si>
  <si>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</si>
  <si>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</si>
  <si>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</si>
  <si>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</si>
  <si>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</si>
  <si>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</si>
  <si>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</si>
  <si>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</si>
  <si>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</si>
  <si>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</si>
  <si>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</si>
  <si>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</si>
  <si>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</si>
  <si>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</si>
  <si>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</si>
  <si>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</si>
  <si>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</si>
  <si>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</si>
  <si>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</si>
  <si>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</si>
  <si>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</si>
  <si>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</si>
  <si>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</si>
  <si>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</si>
  <si>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</si>
  <si>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</si>
  <si>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</si>
  <si>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</si>
  <si>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</si>
  <si>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</si>
  <si>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</si>
  <si>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</si>
  <si>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</si>
  <si>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</si>
  <si>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</si>
  <si>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</si>
  <si>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</si>
  <si>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</si>
  <si>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</si>
  <si>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</si>
  <si>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</si>
  <si>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</si>
  <si>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</si>
  <si>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</si>
  <si>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</si>
  <si>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</si>
  <si>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</si>
  <si>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</si>
  <si>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</si>
  <si>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</si>
  <si>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</si>
  <si>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</si>
  <si>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</si>
  <si>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</si>
  <si>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</si>
  <si>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</si>
  <si>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</si>
  <si>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</si>
  <si>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</si>
  <si>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</si>
  <si>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</si>
  <si>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</si>
  <si>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</si>
  <si>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</si>
  <si>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</si>
  <si>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</si>
  <si>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</si>
  <si>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</si>
  <si>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</si>
  <si>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</si>
  <si>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</si>
  <si>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</si>
  <si>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</si>
  <si>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</si>
  <si>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</si>
  <si>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</si>
  <si>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</si>
  <si>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</si>
  <si>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</si>
  <si>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</si>
  <si>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</si>
  <si>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</si>
  <si>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</si>
  <si>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</si>
  <si>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</si>
  <si>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</si>
  <si>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</si>
  <si>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</si>
  <si>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</si>
  <si>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</si>
  <si>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</si>
  <si>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</si>
  <si>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</si>
  <si>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</si>
  <si>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</si>
  <si>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</si>
  <si>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</si>
  <si>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</si>
  <si>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</si>
  <si>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</si>
  <si>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</si>
  <si>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</si>
  <si>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</si>
  <si>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</si>
  <si>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</si>
  <si>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</si>
  <si>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</si>
  <si>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</si>
  <si>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</si>
  <si>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</si>
  <si>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</si>
  <si>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</si>
  <si>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</si>
  <si>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</si>
  <si>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</si>
  <si>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</si>
  <si>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</si>
  <si>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</si>
  <si>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</si>
  <si>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</si>
  <si>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</si>
  <si>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</si>
  <si>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</si>
  <si>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</si>
  <si>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</si>
  <si>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</si>
  <si>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</si>
  <si>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</si>
  <si>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</si>
  <si>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</si>
  <si>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</si>
  <si>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</si>
  <si>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</si>
  <si>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</si>
  <si>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</si>
  <si>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</si>
  <si>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</si>
  <si>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</si>
  <si>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</si>
  <si>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</si>
  <si>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</si>
  <si>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</si>
  <si>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</si>
  <si>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</si>
  <si>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</si>
  <si>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</si>
  <si>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</si>
  <si>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</si>
  <si>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</si>
  <si>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</si>
  <si>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</si>
  <si>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</si>
  <si>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</si>
  <si>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</si>
  <si>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</si>
  <si>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</si>
  <si>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</si>
  <si>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</si>
  <si>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</si>
  <si>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</si>
  <si>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</si>
  <si>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</si>
  <si>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</si>
  <si>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</si>
  <si>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</si>
  <si>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</si>
  <si>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</si>
  <si>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</si>
  <si>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</si>
  <si>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</si>
  <si>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</si>
  <si>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</si>
  <si>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</si>
  <si>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</si>
  <si>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</si>
  <si>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</si>
  <si>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</si>
  <si>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</si>
  <si>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</si>
  <si>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</si>
  <si>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</si>
  <si>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</si>
  <si>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</si>
  <si>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</si>
  <si>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</si>
  <si>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</si>
  <si>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</si>
  <si>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</si>
  <si>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</si>
  <si>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</si>
  <si>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</si>
  <si>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</si>
  <si>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</si>
  <si>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</si>
  <si>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</si>
  <si>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</si>
  <si>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</si>
  <si>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</si>
  <si>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</si>
  <si>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</si>
  <si>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</si>
  <si>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</si>
  <si>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</si>
  <si>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</si>
  <si>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</si>
  <si>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</si>
  <si>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</si>
  <si>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</si>
  <si>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</si>
  <si>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</si>
  <si>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</si>
  <si>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</si>
  <si>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</si>
  <si>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</si>
  <si>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</si>
  <si>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</si>
  <si>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</si>
  <si>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</si>
  <si>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</si>
  <si>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</si>
  <si>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</si>
  <si>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</si>
  <si>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</si>
  <si>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</si>
  <si>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</si>
  <si>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</si>
  <si>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</si>
  <si>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</si>
  <si>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</si>
  <si>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</si>
  <si>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</si>
  <si>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</si>
  <si>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</si>
  <si>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</si>
  <si>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</si>
  <si>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</si>
  <si>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</si>
  <si>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</si>
  <si>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</si>
  <si>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</si>
  <si>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</si>
  <si>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</si>
  <si>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</si>
  <si>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</si>
  <si>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</si>
  <si>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</si>
  <si>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</si>
  <si>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</si>
  <si>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</si>
  <si>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</si>
  <si>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</si>
  <si>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</si>
  <si>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</si>
  <si>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</si>
  <si>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</si>
  <si>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</si>
  <si>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</si>
  <si>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</si>
  <si>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</si>
  <si>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</si>
  <si>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</si>
  <si>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</si>
  <si>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</si>
  <si>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</si>
  <si>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</si>
  <si>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</si>
  <si>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</si>
  <si>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</si>
  <si>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</si>
  <si>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</si>
  <si>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</si>
  <si>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</si>
  <si>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</si>
  <si>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</si>
  <si>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</si>
  <si>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</si>
  <si>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</si>
  <si>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</si>
  <si>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</si>
  <si>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</si>
  <si>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</si>
  <si>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</si>
  <si>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</si>
  <si>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</si>
  <si>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</si>
  <si>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</si>
  <si>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</si>
  <si>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</si>
  <si>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</si>
  <si>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</si>
  <si>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</si>
  <si>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</si>
  <si>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</si>
  <si>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</si>
  <si>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</si>
  <si>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</si>
  <si>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</si>
  <si>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</si>
  <si>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</si>
  <si>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</si>
  <si>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</si>
  <si>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</si>
  <si>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</si>
  <si>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</si>
  <si>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</si>
  <si>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</si>
  <si>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</si>
  <si>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</si>
  <si>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</si>
  <si>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</si>
  <si>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</si>
  <si>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</si>
  <si>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</si>
  <si>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</si>
  <si>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</si>
  <si>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</si>
  <si>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</si>
  <si>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</si>
  <si>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</si>
  <si>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</si>
  <si>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</si>
  <si>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</si>
  <si>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</si>
  <si>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</si>
  <si>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</si>
  <si>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</si>
  <si>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</si>
  <si>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</si>
  <si>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</si>
  <si>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</si>
  <si>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</si>
  <si>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</si>
  <si>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</si>
  <si>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</si>
  <si>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</si>
  <si>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</si>
  <si>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</si>
  <si>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</si>
  <si>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</si>
  <si>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</si>
  <si>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</si>
  <si>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</si>
  <si>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</si>
  <si>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</si>
  <si>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</si>
  <si>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</si>
  <si>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</si>
  <si>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</si>
  <si>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</si>
  <si>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</si>
  <si>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</si>
  <si>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</si>
  <si>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</si>
  <si>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</si>
  <si>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</si>
  <si>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</si>
  <si>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</si>
  <si>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</si>
  <si>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</si>
  <si>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</si>
  <si>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</si>
  <si>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</si>
  <si>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</si>
  <si>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</si>
  <si>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</si>
  <si>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</si>
  <si>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</si>
  <si>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</si>
  <si>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</si>
  <si>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</si>
  <si>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</si>
  <si>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</si>
  <si>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</si>
  <si>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</si>
  <si>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</si>
  <si>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</si>
  <si>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</si>
  <si>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</si>
  <si>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</si>
  <si>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</si>
  <si>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</si>
  <si>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</si>
  <si>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</si>
  <si>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</si>
  <si>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</si>
  <si>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</si>
  <si>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</si>
  <si>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</si>
  <si>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</si>
  <si>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</si>
  <si>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</si>
  <si>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</si>
  <si>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</si>
  <si>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</si>
  <si>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</si>
  <si>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</si>
  <si>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</si>
  <si>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</si>
  <si>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</si>
  <si>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</si>
  <si>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</si>
  <si>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</si>
  <si>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</si>
  <si>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</si>
  <si>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</si>
  <si>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</si>
  <si>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</si>
  <si>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</si>
  <si>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</si>
  <si>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</si>
  <si>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</si>
  <si>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</si>
  <si>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</si>
  <si>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</si>
  <si>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</si>
  <si>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</si>
  <si>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</si>
  <si>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</si>
  <si>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</si>
  <si>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</si>
  <si>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</si>
  <si>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</si>
  <si>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</si>
  <si>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</si>
  <si>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</si>
  <si>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</si>
  <si>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</si>
  <si>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</si>
  <si>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</si>
  <si>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</si>
  <si>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</si>
  <si>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</si>
  <si>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</si>
  <si>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</si>
  <si>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</si>
  <si>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</si>
  <si>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</si>
  <si>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</si>
  <si>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</si>
  <si>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</si>
  <si>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</si>
  <si>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</si>
  <si>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</si>
  <si>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</si>
  <si>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</si>
  <si>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</si>
  <si>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</si>
  <si>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</si>
  <si>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</si>
  <si>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</si>
  <si>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</si>
  <si>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</si>
  <si>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</si>
  <si>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</si>
  <si>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</si>
  <si>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</si>
  <si>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</si>
  <si>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</si>
  <si>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</si>
  <si>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</si>
  <si>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</si>
  <si>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</si>
  <si>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</si>
  <si>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</si>
  <si>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</si>
  <si>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</si>
  <si>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</si>
  <si>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</si>
  <si>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</si>
  <si>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</si>
  <si>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</si>
  <si>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</si>
  <si>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</si>
  <si>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</si>
  <si>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</si>
  <si>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</si>
  <si>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</si>
  <si>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</si>
  <si>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</si>
  <si>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</si>
  <si>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</si>
  <si>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</si>
  <si>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</si>
  <si>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</si>
  <si>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</si>
  <si>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</si>
  <si>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</si>
  <si>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</si>
  <si>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</si>
  <si>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</si>
  <si>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</si>
  <si>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</si>
  <si>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</si>
  <si>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</si>
  <si>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</si>
  <si>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</si>
  <si>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</si>
  <si>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</si>
  <si>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</si>
  <si>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</si>
  <si>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</si>
  <si>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</si>
  <si>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</si>
  <si>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</si>
  <si>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</si>
  <si>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</si>
  <si>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</si>
  <si>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</si>
  <si>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</si>
  <si>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</si>
  <si>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</si>
  <si>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</si>
  <si>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</si>
  <si>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</si>
  <si>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</si>
  <si>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</si>
  <si>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</si>
  <si>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</si>
  <si>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</si>
  <si>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</si>
  <si>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</si>
  <si>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</si>
  <si>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</si>
  <si>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</si>
  <si>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</si>
  <si>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</si>
  <si>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</si>
  <si>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</si>
  <si>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</si>
  <si>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</si>
  <si>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</si>
  <si>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</si>
  <si>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</si>
  <si>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</si>
  <si>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</si>
  <si>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</si>
  <si>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</si>
  <si>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</si>
  <si>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</si>
  <si>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</si>
  <si>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</si>
  <si>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</si>
  <si>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</si>
  <si>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</si>
  <si>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</si>
  <si>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</si>
  <si>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</si>
  <si>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</si>
  <si>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</si>
  <si>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</si>
  <si>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</si>
  <si>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</si>
  <si>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</si>
  <si>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</si>
  <si>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</si>
  <si>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</si>
  <si>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</si>
  <si>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</si>
  <si>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</si>
  <si>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</si>
  <si>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</si>
  <si>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</si>
  <si>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</si>
  <si>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</si>
  <si>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</si>
  <si>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</si>
  <si>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</si>
  <si>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</si>
  <si>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</si>
  <si>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</si>
  <si>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</si>
  <si>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</si>
  <si>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</si>
  <si>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</si>
  <si>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</si>
  <si>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</si>
  <si>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</si>
  <si>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</si>
  <si>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</si>
  <si>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</si>
  <si>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</si>
  <si>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</si>
  <si>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</si>
  <si>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</si>
  <si>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</si>
  <si>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</si>
  <si>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</si>
  <si>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</si>
  <si>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</si>
  <si>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</si>
  <si>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</si>
  <si>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</si>
  <si>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</si>
  <si>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</si>
  <si>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</si>
  <si>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</si>
  <si>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</si>
  <si>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</si>
  <si>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</si>
  <si>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</si>
  <si>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</si>
  <si>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</si>
  <si>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</si>
  <si>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</si>
  <si>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</si>
  <si>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</si>
  <si>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</si>
  <si>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</si>
  <si>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</si>
  <si>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</si>
  <si>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</si>
  <si>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</si>
  <si>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</si>
  <si>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</si>
  <si>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</si>
  <si>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</si>
  <si>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</si>
  <si>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</si>
  <si>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</si>
  <si>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</si>
  <si>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</si>
  <si>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</si>
  <si>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</si>
  <si>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</si>
  <si>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</si>
  <si>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</si>
  <si>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</si>
  <si>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</si>
  <si>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</si>
  <si>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</si>
  <si>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</si>
  <si>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</si>
  <si>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</si>
  <si>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</si>
  <si>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</si>
  <si>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</si>
  <si>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</si>
  <si>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</si>
  <si>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</si>
  <si>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</si>
  <si>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</si>
  <si>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</si>
  <si>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</si>
  <si>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</si>
  <si>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</si>
  <si>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</si>
  <si>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</si>
  <si>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</si>
  <si>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</si>
  <si>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</si>
  <si>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</si>
  <si>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</si>
  <si>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</si>
  <si>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</si>
  <si>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</si>
  <si>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</si>
  <si>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</si>
  <si>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</si>
  <si>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</si>
  <si>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</si>
  <si>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</si>
  <si>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</si>
  <si>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</si>
  <si>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</si>
  <si>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</si>
  <si>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</si>
  <si>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</si>
  <si>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</si>
  <si>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</si>
  <si>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</si>
  <si>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</si>
  <si>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</si>
  <si>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</si>
  <si>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</si>
  <si>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</si>
  <si>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</si>
  <si>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</si>
  <si>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</si>
  <si>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</si>
  <si>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</si>
  <si>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</si>
  <si>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</si>
  <si>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</si>
  <si>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</si>
  <si>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</si>
  <si>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</si>
  <si>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</si>
  <si>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</si>
  <si>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</si>
  <si>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</si>
  <si>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</si>
  <si>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</si>
  <si>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</si>
  <si>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</si>
  <si>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</si>
  <si>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</si>
  <si>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</si>
  <si>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</si>
  <si>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</si>
  <si>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</si>
  <si>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</si>
  <si>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</si>
  <si>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</si>
  <si>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</si>
  <si>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</si>
  <si>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</si>
  <si>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</si>
  <si>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</si>
  <si>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</si>
  <si>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</si>
  <si>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</si>
  <si>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</si>
  <si>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</si>
  <si>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</si>
  <si>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</si>
  <si>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</si>
  <si>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</si>
  <si>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</si>
  <si>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</si>
  <si>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</si>
  <si>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</si>
  <si>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</si>
  <si>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</si>
  <si>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</si>
  <si>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</si>
  <si>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</si>
  <si>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</si>
  <si>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</si>
  <si>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</si>
  <si>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</si>
  <si>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</si>
  <si>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</si>
  <si>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</si>
  <si>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</si>
  <si>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</si>
  <si>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</si>
  <si>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</si>
  <si>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</si>
  <si>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</si>
  <si>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</si>
  <si>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</si>
  <si>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</si>
  <si>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</si>
  <si>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</si>
  <si>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</si>
  <si>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</si>
  <si>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</si>
  <si>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</si>
  <si>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</si>
  <si>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</si>
  <si>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</si>
  <si>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</si>
  <si>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</si>
  <si>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</si>
  <si>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</si>
  <si>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</si>
  <si>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</si>
  <si>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</si>
  <si>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</si>
  <si>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</si>
  <si>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</si>
  <si>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</si>
  <si>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</si>
  <si>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</si>
  <si>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</si>
  <si>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</si>
  <si>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</si>
  <si>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</si>
  <si>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</si>
  <si>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</si>
  <si>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</si>
  <si>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</si>
  <si>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</si>
  <si>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</si>
  <si>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</si>
  <si>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</si>
  <si>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</si>
  <si>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</si>
  <si>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</si>
  <si>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</si>
  <si>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</si>
  <si>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</si>
  <si>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</si>
  <si>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</si>
  <si>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</si>
  <si>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</si>
  <si>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</si>
  <si>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</si>
  <si>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</si>
  <si>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</si>
  <si>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</si>
  <si>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</si>
  <si>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</si>
  <si>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</si>
  <si>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</si>
  <si>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</si>
  <si>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</si>
  <si>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</si>
  <si>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</si>
  <si>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</si>
  <si>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</si>
  <si>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</si>
  <si>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</si>
  <si>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</si>
  <si>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</si>
  <si>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</si>
  <si>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</si>
  <si>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</si>
  <si>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</si>
  <si>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</si>
  <si>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</si>
  <si>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</si>
  <si>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</si>
  <si>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</si>
  <si>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</si>
  <si>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</si>
  <si>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</si>
  <si>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</si>
  <si>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</si>
  <si>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</si>
  <si>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</si>
  <si>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</si>
  <si>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</si>
  <si>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</si>
  <si>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</si>
  <si>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</si>
  <si>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</si>
  <si>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</si>
  <si>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</si>
  <si>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</si>
  <si>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</si>
  <si>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</si>
  <si>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</si>
  <si>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</si>
  <si>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</si>
  <si>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</si>
  <si>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</si>
  <si>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</si>
  <si>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</si>
  <si>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</si>
  <si>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</si>
  <si>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</si>
  <si>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</si>
  <si>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</si>
  <si>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</si>
  <si>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</si>
  <si>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</si>
  <si>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</si>
  <si>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</si>
  <si>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</si>
  <si>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</si>
  <si>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</si>
  <si>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</si>
  <si>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</si>
  <si>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</si>
  <si>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</si>
  <si>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</si>
  <si>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</si>
  <si>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</si>
  <si>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</si>
  <si>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</si>
  <si>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</si>
  <si>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</si>
  <si>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</si>
  <si>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</si>
  <si>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</si>
  <si>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</si>
  <si>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</si>
  <si>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</si>
  <si>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</si>
  <si>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</si>
  <si>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</si>
  <si>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</si>
  <si>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</si>
  <si>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</si>
  <si>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</si>
  <si>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</si>
  <si>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</si>
  <si>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</si>
  <si>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</si>
  <si>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</si>
  <si>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</si>
  <si>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</si>
  <si>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</si>
  <si>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</si>
  <si>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</si>
  <si>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</si>
  <si>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</si>
  <si>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</si>
  <si>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</si>
  <si>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</si>
  <si>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</si>
  <si>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</si>
  <si>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</si>
  <si>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</si>
  <si>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</si>
  <si>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</si>
  <si>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</si>
  <si>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</si>
  <si>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</si>
  <si>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</si>
  <si>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</si>
  <si>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</si>
  <si>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</si>
  <si>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</si>
  <si>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</si>
  <si>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</si>
  <si>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</si>
  <si>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</si>
  <si>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</si>
  <si>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</si>
  <si>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</si>
  <si>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</si>
  <si>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</si>
  <si>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</si>
  <si>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</si>
  <si>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</si>
  <si>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</si>
  <si>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</si>
  <si>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</si>
  <si>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</si>
  <si>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</si>
  <si>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</si>
  <si>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</si>
  <si>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</si>
  <si>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</si>
  <si>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</si>
  <si>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</si>
  <si>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</si>
  <si>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</si>
  <si>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</si>
  <si>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</si>
  <si>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</si>
  <si>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</si>
  <si>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</si>
  <si>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</si>
  <si>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</si>
  <si>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</si>
  <si>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</si>
  <si>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</si>
  <si>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</si>
  <si>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</si>
  <si>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</si>
  <si>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</si>
  <si>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</si>
  <si>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</si>
  <si>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</si>
  <si>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</si>
  <si>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</si>
  <si>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</si>
  <si>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</si>
  <si>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</si>
  <si>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</si>
  <si>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</si>
  <si>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</si>
  <si>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</si>
  <si>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</si>
  <si>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</si>
  <si>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</si>
  <si>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</si>
  <si>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</si>
  <si>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</si>
  <si>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</si>
  <si>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</si>
  <si>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</si>
  <si>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</si>
  <si>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</si>
  <si>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</si>
  <si>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</si>
  <si>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</si>
  <si>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</si>
  <si>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</si>
  <si>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</si>
  <si>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</si>
  <si>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</si>
  <si>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</si>
  <si>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</si>
  <si>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</si>
  <si>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</si>
  <si>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</si>
  <si>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</si>
  <si>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</si>
  <si>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</si>
  <si>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</si>
  <si>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</si>
  <si>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</si>
  <si>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</si>
  <si>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</si>
  <si>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</si>
  <si>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</si>
  <si>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</si>
  <si>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</si>
  <si>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</si>
  <si>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</si>
  <si>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</si>
  <si>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</si>
  <si>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</si>
  <si>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</si>
  <si>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</si>
  <si>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</si>
  <si>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</si>
  <si>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</si>
  <si>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</si>
  <si>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</si>
  <si>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</si>
  <si>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</si>
  <si>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</si>
  <si>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</si>
  <si>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</si>
  <si>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</si>
  <si>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</si>
  <si>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</si>
  <si>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</si>
  <si>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</si>
  <si>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</si>
  <si>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</si>
  <si>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</si>
  <si>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</si>
  <si>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</si>
  <si>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</si>
  <si>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</si>
  <si>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</si>
  <si>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</si>
  <si>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</si>
  <si>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</si>
  <si>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</si>
  <si>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</si>
  <si>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</si>
  <si>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</si>
  <si>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</si>
  <si>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</si>
  <si>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</si>
  <si>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</si>
  <si>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</si>
  <si>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</si>
  <si>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</si>
  <si>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</si>
  <si>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</si>
  <si>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</si>
  <si>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</si>
  <si>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</si>
  <si>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</si>
  <si>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</si>
  <si>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</si>
  <si>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</si>
  <si>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</si>
  <si>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</si>
  <si>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</si>
  <si>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</si>
  <si>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</si>
  <si>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</si>
  <si>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</si>
  <si>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</si>
  <si>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</si>
  <si>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</si>
  <si>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</si>
  <si>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</si>
  <si>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</si>
  <si>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</si>
  <si>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</si>
  <si>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</si>
  <si>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</si>
  <si>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</si>
  <si>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</si>
  <si>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</si>
  <si>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</si>
  <si>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</si>
  <si>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</si>
  <si>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</si>
  <si>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</si>
  <si>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</si>
  <si>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</si>
  <si>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</si>
  <si>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</si>
  <si>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</si>
  <si>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</si>
  <si>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</si>
  <si>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</si>
  <si>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</si>
  <si>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</si>
  <si>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</si>
  <si>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</si>
  <si>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</si>
  <si>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</si>
  <si>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</si>
  <si>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</si>
  <si>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</si>
  <si>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</si>
  <si>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</si>
  <si>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</si>
  <si>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</si>
  <si>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</si>
  <si>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</si>
  <si>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</si>
  <si>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</si>
  <si>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</si>
  <si>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</si>
  <si>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</si>
  <si>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</si>
  <si>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</si>
  <si>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</si>
  <si>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</si>
  <si>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</si>
  <si>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</si>
  <si>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</si>
  <si>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</si>
  <si>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</si>
  <si>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</si>
  <si>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</si>
  <si>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</si>
  <si>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</si>
  <si>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</si>
  <si>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</si>
  <si>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</si>
  <si>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</si>
  <si>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</si>
  <si>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</si>
  <si>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</si>
  <si>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</si>
  <si>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</si>
  <si>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</si>
  <si>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</si>
  <si>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</si>
  <si>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</si>
  <si>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</si>
  <si>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</si>
  <si>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</si>
  <si>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</si>
  <si>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</si>
  <si>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</si>
  <si>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</si>
  <si>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</si>
  <si>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</si>
  <si>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</si>
  <si>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</si>
  <si>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</si>
  <si>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</si>
  <si>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</si>
  <si>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</si>
  <si>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</si>
  <si>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</si>
  <si>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</si>
  <si>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</si>
  <si>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</si>
  <si>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</si>
  <si>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</si>
  <si>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</si>
  <si>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</si>
  <si>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</si>
  <si>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</si>
  <si>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</si>
  <si>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</si>
  <si>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</si>
  <si>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</si>
  <si>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</si>
  <si>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</si>
  <si>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</si>
  <si>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</si>
  <si>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</si>
  <si>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</si>
  <si>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</si>
  <si>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</si>
  <si>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</si>
  <si>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</si>
  <si>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</si>
  <si>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</si>
  <si>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</si>
  <si>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</si>
  <si>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</si>
  <si>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</si>
  <si>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</si>
  <si>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</si>
  <si>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</si>
  <si>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</si>
  <si>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</si>
  <si>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</si>
  <si>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</si>
  <si>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</si>
  <si>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</si>
  <si>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</si>
  <si>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</si>
  <si>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</si>
  <si>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</si>
  <si>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</si>
  <si>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</si>
  <si>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</si>
  <si>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</si>
  <si>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</si>
  <si>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</si>
  <si>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</si>
  <si>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</si>
  <si>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</si>
  <si>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</si>
  <si>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</si>
  <si>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</si>
  <si>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</si>
  <si>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</si>
  <si>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</si>
  <si>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</si>
  <si>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</si>
  <si>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</si>
  <si>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</si>
  <si>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</si>
  <si>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</si>
  <si>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</si>
  <si>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</si>
  <si>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</si>
  <si>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</si>
  <si>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</si>
  <si>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</si>
  <si>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</si>
  <si>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</si>
  <si>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</si>
  <si>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</si>
  <si>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</si>
  <si>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</si>
  <si>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</si>
  <si>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</si>
  <si>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</si>
  <si>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</si>
  <si>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</si>
  <si>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</si>
  <si>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</si>
  <si>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</si>
  <si>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</si>
  <si>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</si>
  <si>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</si>
  <si>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</si>
  <si>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</si>
  <si>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</si>
  <si>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</si>
  <si>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</si>
  <si>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</si>
  <si>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</si>
  <si>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</si>
  <si>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</si>
  <si>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</si>
  <si>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</si>
  <si>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</si>
  <si>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</si>
  <si>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</si>
  <si>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</si>
  <si>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</si>
  <si>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</si>
  <si>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</si>
  <si>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</si>
  <si>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</si>
  <si>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</si>
  <si>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</si>
  <si>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</si>
  <si>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</si>
  <si>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</si>
  <si>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</si>
  <si>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</si>
  <si>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</si>
  <si>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</si>
  <si>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</si>
  <si>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</si>
  <si>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</si>
  <si>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</si>
  <si>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</si>
  <si>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</si>
  <si>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</si>
  <si>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</si>
  <si>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</si>
  <si>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</si>
  <si>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</si>
  <si>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</si>
  <si>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</si>
  <si>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</si>
  <si>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</si>
  <si>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</si>
  <si>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</si>
  <si>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</si>
  <si>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</si>
  <si>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</si>
  <si>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</si>
  <si>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</si>
  <si>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</si>
  <si>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</si>
  <si>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</si>
  <si>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</si>
  <si>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</si>
  <si>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</si>
  <si>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</si>
  <si>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</si>
  <si>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</si>
  <si>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</si>
  <si>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</si>
  <si>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</si>
  <si>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</si>
  <si>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</si>
  <si>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</si>
  <si>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</si>
  <si>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</si>
  <si>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</si>
  <si>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</si>
  <si>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</si>
  <si>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</si>
  <si>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</si>
  <si>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</si>
  <si>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</si>
  <si>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</si>
  <si>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</si>
  <si>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</si>
  <si>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</si>
  <si>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</si>
  <si>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</si>
  <si>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</si>
  <si>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</si>
  <si>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</si>
  <si>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</si>
  <si>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</si>
  <si>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</si>
  <si>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</si>
  <si>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</si>
  <si>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</si>
  <si>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</si>
  <si>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</si>
  <si>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</si>
  <si>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</si>
  <si>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</si>
  <si>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</si>
  <si>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</si>
  <si>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</si>
  <si>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</si>
  <si>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</si>
  <si>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</si>
  <si>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</si>
  <si>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</si>
  <si>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</si>
  <si>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</si>
  <si>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</si>
  <si>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</si>
  <si>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</si>
  <si>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</si>
  <si>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</si>
  <si>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</si>
  <si>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</si>
  <si>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</si>
  <si>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</si>
  <si>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</si>
  <si>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</si>
  <si>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</si>
  <si>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</si>
  <si>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</si>
  <si>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</si>
  <si>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</si>
  <si>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</si>
  <si>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</si>
  <si>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</si>
  <si>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</si>
  <si>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</si>
  <si>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</si>
  <si>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</si>
  <si>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</si>
  <si>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</si>
  <si>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</si>
  <si>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</si>
  <si>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</si>
  <si>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</si>
  <si>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</si>
  <si>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</si>
  <si>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</si>
  <si>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</si>
  <si>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</si>
  <si>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</si>
  <si>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</si>
  <si>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</si>
  <si>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</si>
  <si>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</si>
  <si>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</si>
  <si>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</si>
  <si>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</si>
  <si>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</si>
  <si>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</si>
  <si>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</si>
  <si>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</si>
  <si>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</si>
  <si>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</si>
  <si>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</si>
  <si>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</si>
  <si>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</si>
  <si>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</si>
  <si>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</si>
  <si>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</si>
  <si>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</si>
  <si>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</si>
  <si>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</si>
  <si>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</si>
  <si>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</si>
  <si>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</si>
  <si>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</si>
  <si>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</si>
  <si>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</si>
  <si>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</si>
  <si>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</si>
  <si>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</si>
  <si>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</si>
  <si>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</si>
  <si>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</si>
  <si>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</si>
  <si>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</si>
  <si>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</si>
  <si>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</si>
  <si>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</si>
  <si>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</si>
  <si>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</si>
  <si>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</si>
  <si>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</si>
  <si>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</si>
  <si>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</si>
  <si>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</si>
  <si>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</si>
  <si>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</si>
  <si>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</si>
  <si>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</si>
  <si>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</si>
  <si>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</si>
  <si>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</si>
  <si>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</si>
  <si>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</si>
  <si>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</si>
  <si>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</si>
  <si>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</si>
  <si>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</si>
  <si>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</si>
  <si>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</si>
  <si>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</si>
  <si>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</si>
  <si>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</si>
  <si>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</si>
  <si>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</si>
  <si>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</si>
  <si>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</si>
  <si>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</si>
  <si>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</si>
  <si>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</si>
  <si>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</si>
  <si>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</si>
  <si>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</si>
  <si>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</si>
  <si>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</si>
  <si>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</si>
  <si>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</si>
  <si>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</si>
  <si>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</si>
  <si>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</si>
  <si>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</si>
  <si>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</si>
  <si>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</si>
  <si>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</si>
  <si>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</si>
  <si>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</si>
  <si>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</si>
  <si>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</si>
  <si>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</si>
  <si>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</si>
  <si>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</si>
  <si>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</si>
  <si>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</si>
  <si>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</si>
  <si>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</si>
  <si>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</si>
  <si>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</si>
  <si>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</si>
  <si>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</si>
  <si>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</si>
  <si>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</si>
  <si>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</si>
  <si>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</si>
  <si>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</si>
  <si>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</si>
  <si>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</si>
  <si>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</si>
  <si>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</si>
  <si>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</si>
  <si>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</si>
  <si>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</si>
  <si>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</si>
  <si>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</si>
  <si>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</si>
  <si>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</si>
  <si>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</si>
  <si>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</si>
  <si>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</si>
  <si>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</si>
  <si>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</si>
  <si>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</si>
  <si>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</si>
  <si>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</si>
  <si>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</si>
  <si>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</si>
  <si>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</si>
  <si>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</si>
  <si>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</si>
  <si>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</si>
  <si>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</si>
  <si>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</si>
  <si>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</si>
  <si>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</si>
  <si>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</si>
  <si>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</si>
  <si>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</si>
  <si>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</si>
  <si>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</si>
  <si>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</si>
  <si>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</si>
  <si>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</si>
  <si>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</si>
  <si>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</si>
  <si>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</si>
  <si>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</si>
  <si>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</si>
  <si>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</si>
  <si>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</si>
  <si>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</si>
  <si>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</si>
  <si>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</si>
  <si>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</si>
  <si>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</si>
  <si>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</si>
  <si>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</si>
  <si>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</si>
  <si>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</si>
  <si>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</si>
  <si>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</si>
  <si>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</si>
  <si>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</si>
  <si>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</si>
  <si>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</si>
  <si>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</si>
  <si>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</si>
  <si>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</si>
  <si>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</si>
  <si>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</si>
  <si>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</si>
  <si>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</si>
  <si>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</si>
  <si>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</si>
  <si>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</si>
  <si>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</si>
  <si>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</si>
  <si>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</si>
  <si>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</si>
  <si>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</si>
  <si>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</si>
  <si>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</si>
  <si>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</si>
  <si>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</si>
  <si>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</si>
  <si>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</si>
  <si>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</si>
  <si>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</si>
  <si>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</si>
  <si>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</si>
  <si>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</si>
  <si>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</si>
  <si>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</si>
  <si>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</si>
  <si>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</si>
  <si>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</si>
  <si>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</si>
  <si>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</si>
  <si>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</si>
  <si>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</si>
  <si>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</si>
  <si>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</si>
  <si>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</si>
  <si>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</si>
  <si>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</si>
  <si>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</si>
  <si>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</si>
  <si>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</si>
  <si>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</si>
  <si>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</si>
  <si>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</si>
  <si>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</si>
  <si>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</si>
  <si>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</si>
  <si>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</si>
  <si>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</si>
  <si>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</si>
  <si>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</si>
  <si>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</si>
  <si>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</si>
  <si>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</si>
  <si>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</si>
  <si>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</si>
  <si>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</si>
  <si>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</si>
  <si>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</si>
  <si>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</si>
  <si>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</si>
  <si>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</si>
  <si>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</si>
  <si>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</si>
  <si>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</si>
  <si>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</si>
  <si>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</si>
  <si>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</si>
  <si>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</si>
  <si>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</si>
  <si>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</si>
  <si>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</si>
  <si>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</si>
  <si>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</si>
  <si>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</si>
  <si>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</si>
  <si>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</si>
  <si>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</si>
  <si>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</si>
  <si>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</si>
  <si>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</si>
  <si>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</si>
  <si>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</si>
  <si>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</si>
  <si>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</si>
  <si>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</si>
  <si>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</si>
  <si>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</si>
  <si>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</si>
  <si>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</si>
  <si>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</si>
  <si>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</si>
  <si>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</si>
  <si>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</si>
  <si>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</si>
  <si>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</si>
  <si>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</si>
  <si>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</si>
  <si>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</si>
  <si>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</si>
  <si>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</si>
  <si>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</si>
  <si>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</si>
  <si>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</si>
  <si>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</si>
  <si>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</si>
  <si>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</si>
  <si>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</si>
  <si>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</si>
  <si>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</si>
  <si>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</si>
  <si>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</si>
  <si>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</si>
  <si>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</si>
  <si>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</si>
  <si>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</si>
  <si>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</si>
  <si>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</si>
  <si>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</si>
  <si>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</si>
  <si>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</si>
  <si>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</si>
  <si>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</si>
  <si>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</si>
  <si>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</si>
  <si>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</si>
  <si>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</si>
  <si>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</si>
  <si>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</si>
  <si>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</si>
  <si>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</si>
  <si>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</si>
  <si>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</si>
  <si>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</si>
  <si>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</si>
  <si>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</si>
  <si>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</si>
  <si>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</si>
  <si>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</si>
  <si>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</si>
  <si>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</si>
  <si>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</si>
  <si>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</si>
  <si>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</si>
  <si>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</si>
  <si>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</si>
  <si>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</si>
  <si>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</si>
  <si>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</si>
  <si>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</si>
  <si>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</si>
  <si>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</si>
  <si>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</si>
  <si>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</si>
  <si>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</si>
  <si>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</si>
  <si>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</si>
  <si>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</si>
  <si>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</si>
  <si>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</si>
  <si>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</si>
  <si>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</si>
  <si>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</si>
  <si>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</si>
  <si>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</si>
  <si>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</si>
  <si>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</si>
  <si>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</si>
  <si>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</si>
  <si>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</si>
  <si>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</si>
  <si>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</si>
  <si>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</si>
  <si>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</si>
  <si>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</si>
  <si>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</si>
  <si>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</si>
  <si>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</si>
  <si>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</si>
  <si>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</si>
  <si>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</si>
  <si>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</si>
  <si>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</si>
  <si>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</si>
  <si>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</si>
  <si>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</si>
  <si>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</si>
  <si>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</si>
  <si>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</si>
  <si>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</si>
  <si>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</si>
  <si>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</si>
  <si>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</si>
  <si>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</si>
  <si>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</si>
  <si>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</si>
  <si>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</si>
  <si>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</si>
  <si>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</si>
  <si>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</si>
  <si>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</si>
  <si>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</si>
  <si>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</si>
  <si>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</si>
  <si>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</si>
  <si>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</si>
  <si>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</si>
  <si>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</si>
  <si>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</si>
  <si>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</si>
  <si>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</si>
  <si>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</si>
  <si>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</si>
  <si>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</si>
  <si>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</si>
  <si>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</si>
  <si>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</si>
  <si>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</si>
  <si>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</si>
  <si>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</si>
  <si>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</si>
  <si>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</si>
  <si>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</si>
  <si>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</si>
  <si>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</si>
  <si>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</si>
  <si>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</si>
  <si>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</si>
  <si>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</si>
  <si>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</si>
  <si>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</si>
  <si>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</si>
  <si>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</si>
  <si>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</si>
  <si>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</si>
  <si>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</si>
  <si>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</si>
  <si>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</si>
  <si>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</si>
  <si>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</si>
  <si>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</si>
  <si>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</si>
  <si>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</si>
  <si>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</si>
  <si>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</si>
  <si>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</si>
  <si>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</si>
  <si>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</si>
  <si>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</si>
  <si>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</si>
  <si>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</si>
  <si>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</si>
  <si>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</si>
  <si>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</si>
  <si>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</si>
  <si>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</si>
  <si>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</si>
  <si>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</si>
  <si>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</si>
  <si>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</si>
  <si>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</si>
  <si>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</si>
  <si>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</si>
  <si>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</si>
  <si>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</si>
  <si>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</si>
  <si>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</si>
  <si>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</si>
  <si>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</si>
  <si>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</si>
  <si>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</si>
  <si>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</si>
  <si>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</si>
  <si>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</si>
  <si>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</si>
  <si>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</si>
  <si>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</si>
  <si>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</si>
  <si>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</si>
  <si>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</si>
  <si>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</si>
  <si>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</si>
  <si>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</si>
  <si>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</si>
  <si>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</si>
  <si>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</si>
  <si>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</si>
  <si>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</si>
  <si>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</si>
  <si>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</si>
  <si>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</si>
  <si>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</si>
  <si>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</si>
  <si>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</si>
  <si>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</si>
  <si>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</si>
  <si>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</si>
  <si>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</si>
  <si>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</si>
  <si>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</si>
  <si>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</si>
  <si>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</si>
  <si>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</si>
  <si>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</si>
  <si>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</si>
  <si>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</si>
  <si>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</si>
  <si>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</si>
  <si>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</si>
  <si>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</si>
  <si>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</si>
  <si>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</si>
  <si>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</si>
  <si>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</si>
  <si>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</si>
  <si>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</si>
  <si>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</si>
  <si>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</si>
  <si>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</si>
  <si>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</si>
  <si>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</si>
  <si>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</si>
  <si>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</si>
  <si>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</si>
  <si>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</si>
  <si>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</si>
  <si>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</si>
  <si>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</si>
  <si>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</si>
  <si>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</si>
  <si>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</si>
  <si>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</si>
  <si>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</si>
  <si>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</si>
  <si>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</si>
  <si>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</si>
  <si>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</si>
  <si>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</si>
  <si>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</si>
  <si>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</si>
  <si>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</si>
  <si>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</si>
  <si>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</si>
  <si>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</si>
  <si>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</si>
  <si>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</si>
  <si>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</si>
  <si>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</si>
  <si>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</si>
  <si>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</si>
  <si>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</si>
  <si>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</si>
  <si>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</si>
  <si>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</si>
  <si>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</si>
  <si>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</si>
  <si>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</si>
  <si>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</si>
  <si>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</si>
  <si>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</si>
  <si>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</si>
  <si>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</si>
  <si>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</si>
  <si>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</si>
  <si>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</si>
  <si>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</si>
  <si>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</si>
  <si>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</si>
  <si>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</si>
  <si>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</si>
  <si>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</si>
  <si>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</si>
  <si>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</si>
  <si>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</si>
  <si>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</si>
  <si>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</si>
  <si>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</si>
  <si>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</si>
  <si>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</si>
  <si>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</si>
  <si>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</si>
  <si>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</si>
  <si>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</si>
  <si>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</si>
  <si>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</si>
  <si>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</si>
  <si>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</si>
  <si>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</si>
  <si>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</si>
  <si>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</si>
  <si>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</si>
  <si>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</si>
  <si>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</si>
  <si>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</si>
  <si>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</si>
  <si>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</si>
  <si>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</si>
  <si>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</si>
  <si>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</si>
  <si>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</si>
  <si>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</si>
  <si>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</si>
  <si>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</si>
  <si>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</si>
  <si>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</si>
  <si>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</si>
  <si>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</si>
  <si>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</si>
  <si>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</si>
  <si>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</si>
  <si>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</si>
  <si>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</si>
  <si>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</si>
  <si>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</si>
  <si>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</si>
  <si>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</si>
  <si>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</si>
  <si>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</si>
  <si>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</si>
  <si>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</si>
  <si>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</si>
  <si>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</si>
  <si>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</si>
  <si>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</si>
  <si>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</si>
  <si>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</si>
  <si>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</si>
  <si>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</si>
  <si>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</si>
  <si>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</si>
  <si>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</si>
  <si>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</si>
  <si>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</si>
  <si>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</si>
  <si>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</si>
  <si>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</si>
  <si>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</si>
  <si>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</si>
  <si>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</si>
  <si>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</si>
  <si>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</si>
  <si>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</si>
  <si>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</si>
  <si>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</si>
  <si>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</si>
  <si>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</si>
  <si>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</si>
  <si>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</si>
  <si>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</si>
  <si>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</si>
  <si>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</si>
  <si>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</si>
  <si>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</si>
  <si>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</si>
  <si>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</si>
  <si>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</si>
  <si>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</si>
  <si>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</si>
  <si>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</si>
  <si>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</si>
  <si>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</si>
  <si>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</si>
  <si>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</si>
  <si>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</si>
  <si>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</si>
  <si>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</si>
  <si>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</si>
  <si>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</si>
  <si>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</si>
  <si>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</si>
  <si>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</si>
  <si>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</si>
  <si>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</si>
  <si>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</si>
  <si>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</si>
  <si>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</si>
  <si>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</si>
  <si>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</si>
  <si>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</si>
  <si>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</si>
  <si>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</si>
  <si>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</si>
  <si>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</si>
  <si>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</si>
  <si>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</si>
  <si>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</si>
  <si>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</si>
  <si>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</si>
  <si>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</si>
  <si>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</si>
  <si>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</si>
  <si>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</si>
  <si>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</si>
  <si>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</si>
  <si>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</si>
  <si>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</si>
  <si>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</si>
  <si>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</si>
  <si>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</si>
  <si>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</si>
  <si>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</si>
  <si>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</si>
  <si>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</si>
  <si>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</si>
  <si>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</si>
  <si>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</si>
  <si>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</si>
  <si>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</si>
  <si>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</si>
  <si>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</si>
  <si>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</si>
  <si>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</si>
  <si>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</si>
  <si>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</si>
  <si>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</si>
  <si>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</si>
  <si>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</si>
  <si>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</si>
  <si>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</si>
  <si>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</si>
  <si>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</si>
  <si>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</si>
  <si>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</si>
  <si>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</si>
  <si>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</si>
  <si>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</si>
  <si>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</si>
  <si>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</si>
  <si>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</si>
  <si>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</si>
  <si>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</si>
  <si>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</si>
  <si>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</si>
  <si>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</si>
  <si>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</si>
  <si>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</si>
  <si>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</si>
  <si>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</si>
  <si>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</si>
  <si>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</si>
  <si>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</si>
  <si>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</si>
  <si>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</si>
  <si>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</si>
  <si>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</si>
  <si>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</si>
  <si>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</si>
  <si>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</si>
  <si>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</si>
  <si>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</si>
  <si>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</si>
  <si>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</si>
  <si>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</si>
  <si>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</si>
  <si>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</si>
  <si>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</si>
  <si>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</si>
  <si>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</si>
  <si>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</si>
  <si>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</si>
  <si>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</si>
  <si>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</si>
  <si>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</si>
  <si>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</si>
  <si>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</si>
  <si>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</si>
  <si>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</si>
  <si>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</si>
  <si>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</si>
  <si>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</si>
  <si>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</si>
  <si>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</si>
  <si>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</si>
  <si>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</si>
  <si>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</si>
  <si>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</si>
  <si>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</si>
  <si>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</si>
  <si>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</si>
  <si>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</si>
  <si>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</si>
  <si>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</si>
  <si>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</si>
  <si>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</si>
  <si>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</si>
  <si>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</si>
  <si>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</si>
  <si>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</si>
  <si>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</si>
  <si>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</si>
  <si>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</si>
  <si>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</si>
  <si>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</si>
  <si>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</si>
  <si>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</si>
  <si>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</si>
  <si>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</si>
  <si>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</si>
  <si>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</si>
  <si>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</si>
  <si>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</si>
  <si>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</si>
  <si>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</si>
  <si>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</si>
  <si>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</si>
  <si>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</si>
  <si>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</si>
  <si>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</si>
  <si>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</si>
  <si>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</si>
  <si>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</si>
  <si>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</si>
  <si>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</si>
  <si>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</si>
  <si>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</si>
  <si>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</si>
  <si>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</si>
  <si>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</si>
  <si>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</si>
  <si>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</si>
  <si>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</si>
  <si>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</si>
  <si>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</si>
  <si>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</si>
  <si>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</si>
  <si>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</si>
  <si>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</si>
  <si>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</si>
  <si>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</si>
  <si>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</si>
  <si>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</si>
  <si>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</si>
  <si>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</si>
  <si>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</si>
  <si>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</si>
  <si>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</si>
  <si>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</si>
  <si>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</si>
  <si>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</si>
  <si>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</si>
  <si>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</si>
  <si>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</si>
  <si>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</si>
  <si>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</si>
  <si>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</si>
  <si>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</si>
  <si>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</si>
  <si>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</si>
  <si>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</si>
  <si>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</si>
  <si>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</si>
  <si>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</si>
  <si>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</si>
  <si>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</si>
  <si>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</si>
  <si>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</si>
  <si>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</si>
  <si>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</si>
  <si>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</si>
  <si>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</si>
  <si>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</si>
  <si>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</si>
  <si>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</si>
  <si>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</si>
  <si>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</si>
  <si>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</si>
  <si>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</si>
  <si>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</si>
  <si>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</si>
  <si>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</si>
  <si>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</si>
  <si>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</si>
  <si>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</si>
  <si>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</si>
  <si>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</si>
  <si>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</si>
  <si>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</si>
  <si>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</si>
  <si>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</si>
  <si>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</si>
  <si>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</si>
  <si>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</si>
  <si>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</si>
  <si>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</si>
  <si>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</si>
  <si>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</si>
  <si>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</si>
  <si>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</si>
  <si>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</si>
  <si>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</si>
  <si>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</si>
  <si>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</si>
  <si>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</si>
  <si>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</si>
  <si>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</si>
  <si>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</si>
  <si>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</si>
  <si>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</si>
  <si>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</si>
  <si>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</si>
  <si>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</si>
  <si>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</si>
  <si>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</si>
  <si>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</si>
  <si>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</si>
  <si>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</si>
  <si>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</si>
  <si>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</si>
  <si>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</si>
  <si>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</si>
  <si>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</si>
  <si>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</si>
  <si>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</si>
  <si>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</si>
  <si>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</si>
  <si>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</si>
  <si>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</si>
  <si>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</si>
  <si>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</si>
  <si>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</si>
  <si>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</si>
  <si>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</si>
  <si>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</si>
  <si>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</si>
  <si>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</si>
  <si>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</si>
  <si>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</si>
  <si>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</si>
  <si>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</si>
  <si>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</si>
  <si>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</si>
  <si>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</si>
  <si>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</si>
  <si>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</si>
  <si>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</si>
  <si>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</si>
  <si>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</si>
  <si>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</si>
  <si>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</si>
  <si>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</si>
  <si>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</si>
  <si>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</si>
  <si>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</si>
  <si>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</si>
  <si>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</si>
  <si>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</si>
  <si>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</si>
  <si>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</si>
  <si>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</si>
  <si>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</si>
  <si>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</si>
  <si>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</si>
  <si>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</si>
  <si>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</si>
  <si>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</si>
  <si>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</si>
  <si>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</si>
  <si>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</si>
  <si>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</si>
  <si>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</si>
  <si>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</si>
  <si>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</si>
  <si>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</si>
  <si>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</si>
  <si>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</si>
  <si>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</si>
  <si>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</si>
  <si>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</si>
  <si>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</si>
  <si>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</si>
  <si>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</si>
  <si>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</si>
  <si>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</si>
  <si>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</si>
  <si>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</si>
  <si>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</si>
  <si>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</si>
  <si>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</si>
  <si>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</si>
  <si>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</si>
  <si>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</si>
  <si>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</si>
  <si>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</si>
  <si>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</si>
  <si>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</si>
  <si>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</si>
  <si>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</si>
  <si>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</si>
  <si>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</si>
  <si>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</si>
  <si>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</si>
  <si>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</si>
  <si>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</si>
  <si>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</si>
  <si>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</si>
  <si>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</si>
  <si>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</si>
  <si>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</si>
  <si>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</si>
  <si>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</si>
  <si>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</si>
  <si>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</si>
  <si>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</si>
  <si>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</si>
  <si>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</si>
  <si>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</si>
  <si>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</si>
  <si>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</si>
  <si>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</si>
  <si>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</si>
  <si>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</si>
  <si>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</si>
  <si>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</si>
  <si>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</si>
  <si>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</si>
  <si>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</si>
  <si>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</si>
  <si>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</si>
  <si>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</si>
  <si>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</si>
  <si>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</si>
  <si>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</si>
  <si>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</si>
  <si>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</si>
  <si>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</si>
  <si>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</si>
  <si>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</si>
  <si>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</si>
  <si>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</si>
  <si>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</si>
  <si>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</si>
  <si>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</si>
  <si>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</si>
  <si>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</si>
  <si>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</si>
  <si>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</si>
  <si>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</si>
  <si>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</si>
  <si>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</si>
  <si>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</si>
  <si>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</si>
  <si>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</si>
  <si>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</si>
  <si>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</si>
  <si>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</si>
  <si>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</si>
  <si>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</si>
  <si>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</si>
  <si>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</si>
  <si>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</si>
  <si>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</si>
  <si>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</si>
  <si>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</si>
  <si>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</si>
  <si>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</si>
  <si>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</si>
  <si>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</si>
  <si>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</si>
  <si>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</si>
  <si>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</si>
  <si>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</si>
  <si>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</si>
  <si>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</si>
  <si>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</si>
  <si>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</si>
  <si>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</si>
  <si>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</si>
  <si>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</si>
  <si>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</si>
  <si>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</si>
  <si>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</si>
  <si>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</si>
  <si>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</si>
  <si>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</si>
  <si>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</si>
  <si>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</si>
  <si>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</si>
  <si>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</si>
  <si>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</si>
  <si>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</si>
  <si>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</si>
  <si>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</si>
  <si>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</si>
  <si>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</si>
  <si>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</si>
  <si>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</si>
  <si>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</si>
  <si>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</si>
  <si>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</si>
  <si>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</si>
  <si>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</si>
  <si>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</si>
  <si>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</si>
  <si>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</si>
  <si>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</si>
  <si>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</si>
  <si>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</si>
  <si>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</si>
  <si>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</si>
  <si>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</si>
  <si>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</si>
  <si>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</si>
  <si>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</si>
  <si>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</si>
  <si>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</si>
  <si>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</si>
  <si>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</si>
  <si>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</si>
  <si>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</si>
  <si>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</si>
  <si>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</si>
  <si>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</si>
  <si>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</si>
  <si>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</si>
  <si>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</si>
  <si>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</si>
  <si>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</si>
  <si>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</si>
  <si>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</si>
  <si>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</si>
  <si>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</si>
  <si>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</si>
  <si>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</si>
  <si>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</si>
  <si>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</si>
  <si>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</si>
  <si>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</si>
  <si>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</si>
  <si>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</si>
  <si>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</si>
  <si>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</si>
  <si>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</si>
  <si>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</si>
  <si>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</si>
  <si>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</si>
  <si>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</si>
  <si>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</si>
  <si>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</si>
  <si>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</si>
  <si>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</si>
  <si>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</si>
  <si>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</si>
  <si>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</si>
  <si>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</si>
  <si>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</si>
  <si>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</si>
  <si>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</si>
  <si>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</si>
  <si>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</si>
  <si>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</si>
  <si>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</si>
  <si>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</si>
  <si>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</si>
  <si>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</si>
  <si>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</si>
  <si>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</si>
  <si>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</si>
  <si>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</si>
  <si>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</si>
  <si>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</si>
  <si>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</si>
  <si>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</si>
  <si>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</si>
  <si>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</si>
  <si>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</si>
  <si>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</si>
  <si>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</si>
  <si>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</si>
  <si>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</si>
  <si>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</si>
  <si>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</si>
  <si>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</si>
  <si>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</si>
  <si>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</si>
  <si>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</si>
  <si>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</si>
  <si>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</si>
  <si>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</si>
  <si>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</si>
  <si>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</si>
  <si>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</si>
  <si>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</si>
  <si>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</si>
  <si>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</si>
  <si>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</si>
  <si>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</si>
  <si>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</si>
  <si>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</si>
  <si>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</si>
  <si>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</si>
  <si>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</si>
  <si>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</si>
  <si>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</si>
  <si>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</si>
  <si>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</si>
  <si>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</si>
  <si>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</si>
  <si>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</si>
  <si>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</si>
  <si>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</si>
  <si>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</si>
  <si>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</si>
  <si>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</si>
  <si>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</si>
  <si>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</si>
  <si>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</si>
  <si>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</si>
  <si>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</si>
  <si>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</si>
  <si>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</si>
  <si>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</si>
  <si>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</si>
  <si>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</si>
  <si>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</si>
  <si>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</si>
  <si>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</si>
  <si>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</si>
  <si>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</si>
  <si>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</si>
  <si>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</si>
  <si>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</si>
  <si>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</si>
  <si>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</si>
  <si>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</si>
  <si>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</si>
  <si>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</si>
  <si>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</si>
  <si>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</si>
  <si>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</si>
  <si>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</si>
  <si>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</si>
  <si>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</si>
  <si>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</si>
  <si>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</si>
  <si>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</si>
  <si>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</si>
  <si>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</si>
  <si>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</si>
  <si>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</si>
  <si>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</si>
  <si>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</si>
  <si>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</si>
  <si>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</si>
  <si>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</si>
  <si>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</si>
  <si>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</si>
  <si>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</si>
  <si>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</si>
  <si>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</si>
  <si>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</si>
  <si>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</si>
  <si>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</si>
  <si>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</si>
  <si>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</si>
  <si>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</si>
  <si>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</si>
  <si>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</si>
  <si>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</si>
  <si>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</si>
  <si>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</si>
  <si>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</si>
  <si>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</si>
  <si>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</si>
  <si>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</si>
  <si>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</si>
  <si>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</si>
  <si>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</si>
  <si>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</si>
  <si>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</si>
  <si>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</si>
  <si>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</si>
  <si>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</si>
  <si>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</si>
  <si>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</si>
  <si>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</si>
  <si>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</si>
  <si>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</si>
  <si>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</si>
  <si>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</si>
  <si>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</si>
  <si>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</si>
  <si>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</si>
  <si>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</si>
  <si>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</si>
  <si>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</si>
  <si>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</si>
  <si>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</si>
  <si>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</si>
  <si>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</si>
  <si>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</si>
  <si>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</si>
  <si>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</si>
  <si>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</si>
  <si>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</si>
  <si>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</si>
  <si>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</si>
  <si>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</si>
  <si>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</si>
  <si>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</si>
  <si>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</si>
  <si>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</si>
  <si>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</si>
  <si>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</si>
  <si>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</si>
  <si>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</si>
  <si>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</si>
  <si>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</si>
  <si>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</si>
  <si>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</si>
  <si>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</si>
  <si>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</si>
  <si>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</si>
  <si>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</si>
  <si>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</si>
  <si>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</si>
  <si>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</si>
  <si>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</si>
  <si>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</si>
  <si>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</si>
  <si>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</si>
  <si>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</si>
  <si>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</si>
  <si>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</si>
  <si>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</si>
  <si>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</si>
  <si>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</si>
  <si>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</si>
  <si>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</si>
  <si>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</si>
  <si>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</si>
  <si>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</si>
  <si>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</si>
  <si>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</si>
  <si>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</si>
  <si>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</si>
  <si>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</si>
  <si>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</si>
  <si>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</si>
  <si>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</si>
  <si>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</si>
  <si>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</si>
  <si>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</si>
  <si>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</si>
  <si>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</si>
  <si>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</si>
  <si>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</si>
  <si>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</si>
  <si>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</si>
  <si>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</si>
  <si>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</si>
  <si>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</si>
  <si>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</si>
  <si>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</si>
  <si>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</si>
  <si>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</si>
  <si>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</si>
  <si>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</si>
  <si>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</si>
  <si>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</si>
  <si>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</si>
  <si>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</si>
  <si>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</si>
  <si>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</si>
  <si>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</si>
  <si>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</si>
  <si>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</si>
  <si>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</si>
  <si>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</si>
  <si>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</si>
  <si>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</si>
  <si>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</si>
  <si>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</si>
  <si>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</si>
  <si>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</si>
  <si>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</si>
  <si>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</si>
  <si>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</si>
  <si>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</si>
  <si>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</si>
  <si>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</si>
  <si>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</si>
  <si>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</si>
  <si>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</si>
  <si>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</si>
  <si>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</si>
  <si>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</si>
  <si>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</si>
  <si>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</si>
  <si>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</si>
  <si>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</si>
  <si>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</si>
  <si>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</si>
  <si>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</si>
  <si>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</si>
  <si>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</si>
  <si>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</si>
  <si>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</si>
  <si>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</si>
  <si>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</si>
  <si>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</si>
  <si>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</si>
  <si>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</si>
  <si>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</si>
  <si>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</si>
  <si>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</si>
  <si>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</si>
  <si>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</si>
  <si>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</si>
  <si>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</si>
  <si>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</si>
  <si>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</si>
  <si>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</si>
  <si>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</si>
  <si>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</si>
  <si>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</si>
  <si>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</si>
  <si>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</si>
  <si>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</si>
  <si>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</si>
  <si>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</si>
  <si>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</si>
  <si>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</si>
  <si>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</si>
  <si>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</si>
  <si>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</si>
  <si>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</si>
  <si>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</si>
  <si>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</si>
  <si>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</si>
  <si>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</si>
  <si>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</si>
  <si>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</si>
  <si>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</si>
  <si>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</si>
  <si>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</si>
  <si>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</si>
  <si>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</si>
  <si>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</si>
  <si>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</si>
  <si>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</si>
  <si>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</si>
  <si>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</si>
  <si>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</si>
  <si>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</si>
  <si>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</si>
  <si>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</si>
  <si>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</si>
  <si>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</si>
  <si>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</si>
  <si>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</si>
  <si>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</si>
  <si>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</si>
  <si>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</si>
  <si>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</si>
  <si>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</si>
  <si>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</si>
  <si>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</si>
  <si>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</si>
  <si>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</si>
  <si>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</si>
  <si>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</si>
  <si>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</si>
  <si>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</si>
  <si>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</si>
  <si>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</si>
  <si>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</si>
  <si>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</si>
  <si>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</si>
  <si>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</si>
  <si>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</si>
  <si>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</si>
  <si>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</si>
  <si>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</si>
  <si>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</si>
  <si>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</si>
  <si>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</si>
  <si>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</si>
  <si>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</si>
  <si>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</si>
  <si>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</si>
  <si>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</si>
  <si>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</si>
  <si>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</si>
  <si>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</si>
  <si>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</si>
  <si>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</si>
  <si>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</si>
  <si>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</si>
  <si>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</si>
  <si>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</si>
  <si>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</si>
  <si>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</si>
  <si>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</si>
  <si>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</si>
  <si>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</si>
  <si>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</si>
  <si>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</si>
  <si>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</si>
  <si>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</si>
  <si>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</si>
  <si>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</si>
  <si>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</si>
  <si>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</si>
  <si>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</si>
  <si>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</si>
  <si>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</si>
  <si>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</si>
  <si>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</si>
  <si>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</si>
  <si>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</si>
  <si>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</si>
  <si>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</si>
  <si>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</si>
  <si>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</si>
  <si>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</si>
  <si>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</si>
  <si>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</si>
  <si>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</si>
  <si>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</si>
  <si>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</si>
  <si>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</si>
  <si>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</si>
  <si>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</si>
  <si>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</si>
  <si>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</si>
  <si>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</si>
  <si>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</si>
  <si>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</si>
  <si>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</si>
  <si>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</si>
  <si>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</si>
  <si>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</si>
  <si>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</si>
  <si>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</si>
  <si>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</si>
  <si>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</si>
  <si>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</si>
  <si>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</si>
  <si>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</si>
  <si>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</si>
  <si>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</si>
  <si>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</si>
  <si>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</si>
  <si>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</si>
  <si>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</si>
  <si>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</si>
  <si>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</si>
  <si>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</si>
  <si>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</si>
  <si>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</si>
  <si>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</si>
  <si>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</si>
  <si>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</si>
  <si>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</si>
  <si>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</si>
  <si>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</si>
  <si>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</si>
  <si>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</si>
  <si>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</si>
  <si>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</si>
  <si>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</si>
  <si>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</si>
  <si>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</si>
  <si>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</si>
  <si>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</si>
  <si>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</si>
  <si>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</si>
  <si>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</si>
  <si>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</si>
  <si>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</si>
  <si>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</si>
  <si>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</si>
  <si>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</si>
  <si>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</si>
  <si>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</si>
  <si>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</si>
  <si>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</si>
  <si>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</si>
  <si>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</si>
  <si>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</si>
  <si>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</si>
  <si>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</si>
  <si>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</si>
  <si>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</si>
  <si>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</si>
  <si>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</si>
  <si>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</si>
  <si>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</si>
  <si>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</si>
  <si>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</si>
  <si>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</si>
  <si>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</si>
  <si>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</si>
  <si>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</si>
  <si>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</si>
  <si>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</si>
  <si>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</si>
  <si>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</si>
  <si>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</si>
  <si>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</si>
  <si>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</si>
  <si>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</si>
  <si>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</si>
  <si>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</si>
  <si>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</si>
  <si>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</si>
  <si>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</si>
  <si>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</si>
  <si>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</si>
  <si>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</si>
  <si>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</si>
  <si>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</si>
  <si>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</si>
  <si>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</si>
  <si>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</si>
  <si>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</si>
  <si>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</si>
  <si>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</si>
  <si>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</si>
  <si>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</si>
  <si>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</si>
  <si>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</si>
  <si>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</si>
  <si>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</si>
  <si>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</si>
  <si>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</si>
  <si>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</si>
  <si>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</si>
  <si>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</si>
  <si>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</si>
  <si>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</si>
  <si>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</si>
  <si>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</si>
  <si>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</si>
  <si>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</si>
  <si>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</si>
  <si>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</si>
  <si>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</si>
  <si>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</si>
  <si>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</si>
  <si>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</si>
  <si>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</si>
  <si>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</si>
  <si>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</si>
  <si>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</si>
  <si>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</si>
  <si>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</si>
  <si>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</si>
  <si>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</si>
  <si>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</si>
  <si>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</si>
  <si>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</si>
  <si>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</si>
  <si>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</si>
  <si>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</si>
  <si>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</si>
  <si>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</si>
  <si>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</si>
  <si>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</si>
  <si>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</si>
  <si>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</si>
  <si>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</si>
  <si>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</si>
  <si>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</si>
  <si>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</si>
  <si>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</si>
  <si>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</si>
  <si>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</si>
  <si>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</si>
  <si>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</si>
  <si>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</si>
  <si>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</si>
  <si>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</si>
  <si>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</si>
  <si>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</si>
  <si>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</si>
  <si>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</si>
  <si>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</si>
  <si>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</si>
  <si>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</si>
  <si>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</si>
  <si>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</si>
  <si>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</si>
  <si>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</si>
  <si>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</si>
  <si>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</si>
  <si>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</si>
  <si>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</si>
  <si>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</si>
  <si>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</si>
  <si>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</si>
  <si>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</si>
  <si>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</si>
  <si>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</si>
  <si>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</si>
  <si>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</si>
  <si>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</si>
  <si>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</si>
  <si>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</si>
  <si>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</si>
  <si>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</si>
  <si>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</si>
  <si>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</si>
  <si>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</si>
  <si>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</si>
  <si>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</si>
  <si>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</si>
  <si>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</si>
  <si>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</si>
  <si>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</si>
  <si>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</si>
  <si>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</si>
  <si>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</si>
  <si>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</si>
  <si>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</si>
  <si>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</si>
  <si>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</si>
  <si>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</si>
  <si>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</si>
  <si>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</si>
  <si>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</si>
  <si>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</si>
  <si>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</si>
  <si>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</si>
  <si>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</si>
  <si>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</si>
  <si>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</si>
  <si>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</si>
  <si>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</si>
  <si>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</si>
  <si>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</si>
  <si>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</si>
  <si>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</si>
  <si>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</si>
  <si>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</si>
  <si>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</si>
  <si>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</si>
  <si>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</si>
  <si>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</si>
  <si>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</si>
  <si>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</si>
  <si>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</si>
  <si>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</si>
  <si>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</si>
  <si>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</si>
  <si>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</si>
  <si>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</si>
  <si>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</si>
  <si>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</si>
  <si>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</si>
  <si>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</si>
  <si>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</si>
  <si>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</si>
  <si>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</si>
  <si>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</si>
  <si>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</si>
  <si>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</si>
  <si>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</si>
  <si>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</si>
  <si>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</si>
  <si>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</si>
  <si>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</si>
  <si>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</si>
  <si>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</si>
  <si>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</si>
  <si>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</si>
  <si>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</si>
  <si>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</si>
  <si>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</si>
  <si>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</si>
  <si>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</si>
  <si>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</si>
  <si>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</si>
  <si>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</si>
  <si>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</si>
  <si>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</si>
  <si>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</si>
  <si>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</si>
  <si>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</si>
  <si>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</si>
  <si>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</si>
  <si>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</si>
  <si>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</si>
  <si>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</si>
  <si>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</si>
  <si>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</si>
  <si>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</si>
  <si>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</si>
  <si>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</si>
  <si>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</si>
  <si>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</si>
  <si>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</si>
  <si>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</si>
  <si>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</si>
  <si>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</si>
  <si>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</si>
  <si>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</si>
  <si>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</si>
  <si>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</si>
  <si>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</si>
  <si>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</si>
  <si>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</si>
  <si>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</si>
  <si>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</si>
  <si>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</si>
  <si>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</si>
  <si>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</si>
  <si>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</si>
  <si>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</si>
  <si>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</si>
  <si>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</si>
  <si>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</si>
  <si>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</si>
  <si>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</si>
  <si>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</si>
  <si>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</si>
  <si>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</si>
  <si>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</si>
  <si>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</si>
  <si>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</si>
  <si>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</si>
  <si>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</si>
  <si>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</si>
  <si>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</si>
  <si>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</si>
  <si>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</si>
  <si>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</si>
  <si>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</si>
  <si>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</si>
  <si>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</si>
  <si>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</si>
  <si>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</si>
  <si>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</si>
  <si>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</si>
  <si>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</si>
  <si>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</si>
  <si>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</si>
  <si>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</si>
  <si>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</si>
  <si>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</si>
  <si>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</si>
  <si>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</si>
  <si>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</si>
  <si>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</si>
  <si>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</si>
  <si>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</si>
  <si>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</si>
  <si>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</si>
  <si>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</si>
  <si>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</si>
  <si>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</si>
  <si>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</si>
  <si>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</si>
  <si>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</si>
  <si>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</si>
  <si>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</si>
  <si>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</si>
  <si>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</si>
  <si>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</si>
  <si>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</si>
  <si>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</si>
  <si>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</si>
  <si>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</si>
  <si>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</si>
  <si>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</si>
  <si>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</si>
  <si>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</si>
  <si>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</si>
  <si>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</si>
  <si>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</si>
  <si>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</si>
  <si>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</si>
  <si>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</si>
  <si>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</si>
  <si>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</si>
  <si>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</si>
  <si>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</si>
  <si>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</si>
  <si>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</si>
  <si>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</si>
  <si>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</si>
  <si>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</si>
  <si>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</si>
  <si>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</si>
  <si>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</si>
  <si>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</si>
  <si>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</si>
  <si>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</si>
  <si>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</si>
  <si>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</si>
  <si>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</si>
  <si>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</si>
  <si>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</si>
  <si>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</si>
  <si>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</si>
  <si>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</si>
  <si>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</si>
  <si>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</si>
  <si>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</si>
  <si>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</si>
  <si>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</si>
  <si>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</si>
  <si>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</si>
  <si>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</si>
  <si>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</si>
  <si>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</si>
  <si>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</si>
  <si>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</si>
  <si>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</si>
  <si>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</si>
  <si>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</si>
  <si>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</si>
  <si>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</si>
  <si>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</si>
  <si>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</si>
  <si>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</si>
  <si>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</si>
  <si>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</si>
  <si>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</si>
  <si>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</si>
  <si>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</si>
  <si>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</si>
  <si>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</si>
  <si>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</si>
  <si>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</si>
  <si>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</si>
  <si>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</si>
  <si>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</si>
  <si>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</si>
  <si>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</si>
  <si>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</si>
  <si>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</si>
  <si>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</si>
  <si>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</si>
  <si>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</si>
  <si>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</si>
  <si>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</si>
  <si>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</si>
  <si>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</si>
  <si>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</si>
  <si>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</si>
  <si>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</si>
  <si>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</si>
  <si>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</si>
  <si>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</si>
  <si>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</si>
  <si>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</si>
  <si>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</si>
  <si>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</si>
  <si>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</si>
  <si>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</si>
  <si>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</si>
  <si>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</si>
  <si>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</si>
  <si>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</si>
  <si>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</si>
  <si>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</si>
  <si>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</si>
  <si>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</si>
  <si>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</si>
  <si>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</si>
  <si>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</si>
  <si>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</si>
  <si>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</si>
  <si>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</si>
  <si>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</si>
  <si>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</si>
  <si>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</si>
  <si>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</si>
  <si>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</si>
  <si>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</si>
  <si>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</si>
  <si>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</si>
  <si>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</si>
  <si>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</si>
  <si>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</si>
  <si>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</si>
  <si>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</si>
  <si>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</si>
  <si>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</si>
  <si>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</si>
  <si>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</si>
  <si>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</si>
  <si>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</si>
  <si>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</si>
  <si>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</si>
  <si>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</si>
  <si>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</si>
  <si>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</si>
  <si>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</si>
  <si>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</si>
  <si>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</si>
  <si>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</si>
  <si>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</si>
  <si>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</si>
  <si>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</si>
  <si>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</si>
  <si>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</si>
  <si>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</si>
  <si>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</si>
  <si>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</si>
  <si>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</si>
  <si>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</si>
  <si>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</si>
  <si>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</si>
  <si>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</si>
  <si>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</si>
  <si>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</si>
  <si>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</si>
  <si>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</si>
  <si>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</si>
  <si>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</si>
  <si>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</si>
  <si>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</si>
  <si>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</si>
  <si>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</si>
  <si>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</si>
  <si>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</si>
  <si>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</si>
  <si>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</si>
  <si>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</si>
  <si>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</si>
  <si>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</si>
  <si>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</si>
  <si>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</si>
  <si>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</si>
  <si>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</si>
  <si>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</si>
  <si>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</si>
  <si>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</si>
  <si>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</si>
  <si>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</si>
  <si>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</si>
  <si>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</si>
  <si>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</si>
  <si>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</si>
  <si>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</si>
  <si>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</si>
  <si>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</si>
  <si>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</si>
  <si>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</si>
  <si>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</si>
  <si>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</si>
  <si>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</si>
  <si>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</si>
  <si>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</si>
  <si>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</si>
  <si>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</si>
  <si>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</si>
  <si>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</si>
  <si>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</si>
  <si>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</si>
  <si>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</si>
  <si>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</si>
  <si>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</si>
  <si>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</si>
  <si>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</si>
  <si>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</si>
  <si>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</si>
  <si>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</si>
  <si>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</si>
  <si>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</si>
  <si>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</si>
  <si>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</si>
  <si>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</si>
  <si>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</si>
  <si>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</si>
  <si>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</si>
  <si>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</si>
  <si>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</si>
  <si>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</si>
  <si>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</si>
  <si>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</si>
  <si>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</si>
  <si>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</si>
  <si>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</si>
  <si>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</si>
  <si>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</si>
  <si>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</si>
  <si>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</si>
  <si>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</si>
  <si>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</si>
  <si>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</si>
  <si>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</si>
  <si>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</si>
  <si>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</si>
  <si>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</si>
  <si>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</si>
  <si>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</si>
  <si>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</si>
  <si>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</si>
  <si>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</si>
  <si>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</si>
  <si>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</si>
  <si>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</si>
  <si>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</si>
  <si>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</si>
  <si>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</si>
  <si>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</si>
  <si>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</si>
  <si>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</si>
  <si>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</si>
  <si>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</si>
  <si>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</si>
  <si>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</si>
  <si>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</si>
  <si>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</si>
  <si>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</si>
  <si>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</si>
  <si>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</si>
  <si>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</si>
  <si>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</si>
  <si>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</si>
  <si>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</si>
  <si>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</si>
  <si>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</si>
  <si>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</si>
  <si>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</si>
  <si>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</si>
  <si>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</si>
  <si>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</si>
  <si>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</si>
  <si>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</si>
  <si>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</si>
  <si>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</si>
  <si>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</si>
  <si>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</si>
  <si>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</si>
  <si>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</si>
  <si>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</si>
  <si>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</si>
  <si>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</si>
  <si>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</si>
  <si>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</si>
  <si>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</si>
  <si>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</si>
  <si>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</si>
  <si>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</si>
  <si>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</si>
  <si>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</si>
  <si>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</si>
  <si>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</si>
  <si>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</si>
  <si>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</si>
  <si>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</si>
  <si>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</si>
  <si>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</si>
  <si>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</si>
  <si>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</si>
  <si>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</si>
  <si>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</si>
  <si>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</si>
  <si>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</si>
  <si>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</si>
  <si>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</si>
  <si>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</si>
  <si>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</si>
  <si>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</si>
  <si>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</si>
  <si>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</si>
  <si>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</si>
  <si>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</si>
  <si>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</si>
  <si>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</si>
  <si>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</si>
  <si>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</si>
  <si>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</si>
  <si>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</si>
  <si>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</si>
  <si>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</si>
  <si>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</si>
  <si>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</si>
  <si>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</si>
  <si>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</si>
  <si>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</si>
  <si>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</si>
  <si>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</si>
  <si>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</si>
  <si>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</si>
  <si>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</si>
  <si>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</si>
  <si>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</si>
  <si>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</si>
  <si>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</si>
  <si>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</si>
  <si>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</si>
  <si>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</si>
  <si>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</si>
  <si>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</si>
  <si>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</si>
  <si>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</si>
  <si>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</si>
  <si>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</si>
  <si>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</si>
  <si>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</si>
  <si>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</si>
  <si>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</si>
  <si>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</si>
  <si>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</si>
  <si>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</si>
  <si>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</si>
  <si>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</si>
  <si>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</si>
  <si>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</si>
  <si>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</si>
  <si>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</si>
  <si>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</si>
  <si>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</si>
  <si>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</si>
  <si>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</si>
  <si>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</si>
  <si>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</si>
  <si>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</si>
  <si>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</si>
  <si>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</si>
  <si>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</si>
  <si>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</si>
  <si>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</si>
  <si>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</si>
  <si>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</si>
  <si>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</si>
  <si>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</si>
  <si>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</si>
  <si>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</si>
  <si>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</si>
  <si>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</si>
  <si>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</si>
  <si>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</si>
  <si>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</si>
  <si>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</si>
  <si>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</si>
  <si>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</si>
  <si>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</si>
  <si>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</si>
  <si>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</si>
  <si>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</si>
  <si>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</si>
  <si>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</si>
  <si>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</si>
  <si>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</si>
  <si>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</si>
  <si>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</si>
  <si>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</si>
  <si>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</si>
  <si>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</si>
  <si>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</si>
  <si>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</si>
  <si>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</si>
  <si>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</si>
  <si>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</si>
  <si>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</si>
  <si>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</si>
  <si>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</si>
  <si>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</si>
  <si>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</si>
  <si>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</si>
  <si>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</si>
  <si>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</si>
  <si>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</si>
  <si>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</si>
  <si>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</si>
  <si>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</si>
  <si>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</si>
  <si>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</si>
  <si>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</si>
  <si>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</si>
  <si>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</si>
  <si>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</si>
  <si>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</si>
  <si>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</si>
  <si>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</si>
  <si>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</si>
  <si>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</si>
  <si>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</si>
  <si>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</si>
  <si>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</si>
  <si>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</si>
  <si>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</si>
  <si>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</si>
  <si>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</si>
  <si>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</si>
  <si>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</si>
  <si>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</si>
  <si>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</si>
  <si>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</si>
  <si>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</si>
  <si>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</si>
  <si>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</si>
  <si>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</si>
  <si>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</si>
  <si>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</si>
  <si>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</si>
  <si>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</si>
  <si>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</si>
  <si>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</si>
  <si>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</si>
  <si>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</si>
  <si>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</si>
  <si>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</si>
  <si>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</si>
  <si>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</si>
  <si>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</si>
  <si>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</si>
  <si>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</si>
  <si>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</si>
  <si>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</si>
  <si>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</si>
  <si>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</si>
  <si>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</si>
  <si>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</si>
  <si>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</si>
  <si>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</si>
  <si>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</si>
  <si>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</si>
  <si>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</si>
  <si>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</si>
  <si>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</si>
  <si>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</si>
  <si>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</si>
  <si>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</si>
  <si>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</si>
  <si>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</si>
  <si>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</si>
  <si>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</si>
  <si>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</si>
  <si>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</si>
  <si>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</si>
  <si>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</si>
  <si>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</si>
  <si>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</si>
  <si>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</si>
  <si>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</si>
  <si>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</si>
  <si>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</si>
  <si>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</si>
  <si>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</si>
  <si>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</si>
  <si>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</si>
  <si>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</si>
  <si>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</si>
  <si>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</si>
  <si>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</si>
  <si>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</si>
  <si>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</si>
  <si>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</si>
  <si>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</si>
  <si>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</si>
  <si>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</si>
  <si>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</si>
  <si>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</si>
  <si>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</si>
  <si>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</si>
  <si>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</si>
  <si>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</si>
  <si>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</si>
  <si>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</si>
  <si>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</si>
  <si>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</si>
  <si>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</si>
  <si>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</si>
  <si>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</si>
  <si>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</si>
  <si>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</si>
  <si>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</si>
  <si>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</si>
  <si>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</si>
  <si>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</si>
  <si>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</si>
  <si>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</si>
  <si>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</si>
  <si>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</si>
  <si>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</si>
  <si>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</si>
  <si>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</si>
  <si>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</si>
  <si>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</si>
  <si>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</si>
  <si>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</si>
  <si>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</si>
  <si>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</si>
  <si>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</si>
  <si>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</si>
  <si>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</si>
  <si>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</si>
  <si>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</si>
  <si>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</si>
  <si>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</si>
  <si>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</si>
  <si>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</si>
  <si>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</si>
  <si>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</si>
  <si>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</si>
  <si>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</si>
  <si>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</si>
  <si>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</si>
  <si>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</si>
  <si>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</si>
  <si>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</si>
  <si>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</si>
  <si>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</si>
  <si>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</si>
  <si>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</si>
  <si>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</si>
  <si>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</si>
  <si>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</si>
  <si>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</si>
  <si>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</si>
  <si>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</si>
  <si>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</si>
  <si>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</si>
  <si>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</si>
  <si>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</si>
  <si>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</si>
  <si>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</si>
  <si>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</si>
  <si>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</si>
  <si>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</si>
  <si>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</si>
  <si>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</si>
  <si>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</si>
  <si>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</si>
  <si>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</si>
  <si>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</si>
  <si>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</si>
  <si>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</si>
  <si>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</si>
  <si>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</si>
  <si>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</si>
  <si>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</si>
  <si>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</si>
  <si>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</si>
  <si>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</si>
  <si>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</si>
  <si>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</si>
  <si>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</si>
  <si>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</si>
  <si>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</si>
  <si>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</si>
  <si>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</si>
  <si>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</si>
  <si>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</si>
  <si>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</si>
  <si>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</si>
  <si>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</si>
  <si>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</si>
  <si>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</si>
  <si>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</si>
  <si>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</si>
  <si>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</si>
  <si>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</si>
  <si>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</si>
  <si>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</si>
  <si>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</si>
  <si>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</si>
  <si>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</si>
  <si>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</si>
  <si>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</si>
  <si>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</si>
  <si>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</si>
  <si>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</si>
  <si>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</si>
  <si>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</si>
  <si>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</si>
  <si>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</si>
  <si>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</si>
  <si>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</si>
  <si>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</si>
  <si>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</si>
  <si>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</si>
  <si>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</si>
  <si>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</si>
  <si>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</si>
  <si>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</si>
  <si>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</si>
  <si>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</si>
  <si>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</si>
  <si>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</si>
  <si>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</si>
  <si>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</si>
  <si>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</si>
  <si>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</si>
  <si>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</si>
  <si>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</si>
  <si>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</si>
  <si>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</si>
  <si>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</si>
  <si>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</si>
  <si>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</si>
  <si>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</si>
  <si>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</si>
  <si>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</si>
  <si>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</si>
  <si>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</si>
  <si>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</si>
  <si>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</si>
  <si>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</si>
  <si>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</si>
  <si>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</si>
  <si>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</si>
  <si>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</si>
  <si>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</si>
  <si>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</si>
  <si>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</si>
  <si>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</si>
  <si>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</si>
  <si>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</si>
  <si>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</si>
  <si>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</si>
  <si>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</si>
  <si>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</si>
  <si>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</si>
  <si>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</si>
  <si>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</si>
  <si>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</si>
  <si>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</si>
  <si>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</si>
  <si>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</si>
  <si>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</si>
  <si>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</si>
  <si>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</si>
  <si>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</si>
  <si>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</si>
  <si>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</si>
  <si>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</si>
  <si>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</si>
  <si>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</si>
  <si>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</si>
  <si>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</si>
  <si>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</si>
  <si>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</si>
  <si>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</si>
  <si>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</si>
  <si>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</si>
  <si>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</si>
  <si>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</si>
  <si>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</si>
  <si>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</si>
  <si>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</si>
  <si>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</si>
  <si>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</si>
  <si>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</si>
  <si>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</si>
  <si>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</si>
  <si>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</si>
  <si>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</si>
  <si>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</si>
  <si>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</si>
  <si>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</si>
  <si>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</si>
  <si>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</si>
  <si>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</si>
  <si>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</si>
  <si>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</si>
  <si>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</si>
  <si>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</si>
  <si>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</si>
  <si>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</si>
  <si>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</si>
  <si>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</si>
  <si>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</si>
  <si>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</si>
  <si>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</si>
  <si>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</si>
  <si>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</si>
  <si>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</si>
  <si>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</si>
  <si>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</si>
  <si>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</si>
  <si>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</si>
  <si>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</si>
  <si>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</si>
  <si>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</si>
  <si>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</si>
  <si>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</si>
  <si>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</si>
  <si>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</si>
  <si>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</si>
  <si>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</si>
  <si>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</si>
  <si>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</si>
  <si>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</si>
  <si>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</si>
  <si>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</si>
  <si>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</si>
  <si>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</si>
  <si>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</si>
  <si>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</si>
  <si>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</si>
  <si>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</si>
  <si>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</si>
  <si>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</si>
  <si>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</si>
  <si>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</si>
  <si>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</si>
  <si>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</si>
  <si>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</si>
  <si>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</si>
  <si>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</si>
  <si>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</si>
  <si>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</si>
  <si>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</si>
  <si>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</si>
  <si>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</si>
  <si>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</si>
  <si>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</si>
  <si>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</si>
  <si>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</si>
  <si>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</si>
  <si>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</si>
  <si>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</si>
  <si>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</si>
  <si>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</si>
  <si>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</si>
  <si>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</si>
  <si>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</si>
  <si>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</si>
  <si>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</si>
  <si>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</si>
  <si>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</si>
  <si>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</si>
  <si>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</si>
  <si>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</si>
  <si>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</si>
  <si>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</si>
  <si>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</si>
  <si>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</si>
  <si>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</si>
  <si>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</si>
  <si>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</si>
  <si>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</si>
  <si>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</si>
  <si>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</si>
  <si>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</si>
  <si>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</si>
  <si>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</si>
  <si>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</si>
  <si>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</si>
  <si>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</si>
  <si>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</si>
  <si>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</si>
  <si>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</si>
  <si>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</si>
  <si>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</si>
  <si>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</si>
  <si>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</si>
  <si>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</si>
  <si>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</si>
  <si>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</si>
  <si>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</si>
  <si>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</si>
  <si>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</si>
  <si>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</si>
  <si>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</si>
  <si>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</si>
  <si>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</si>
  <si>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</si>
  <si>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</si>
  <si>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</si>
  <si>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</si>
  <si>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</si>
  <si>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</si>
  <si>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</si>
  <si>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</si>
  <si>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</si>
  <si>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</si>
  <si>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</si>
  <si>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</si>
  <si>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</si>
  <si>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</si>
  <si>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</si>
  <si>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</si>
  <si>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</si>
  <si>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</si>
  <si>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</si>
  <si>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</si>
  <si>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</si>
  <si>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</si>
  <si>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</si>
  <si>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</si>
  <si>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</si>
  <si>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</si>
  <si>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</si>
  <si>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</si>
  <si>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</si>
  <si>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</si>
  <si>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</si>
  <si>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</si>
  <si>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</si>
  <si>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</si>
  <si>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</si>
  <si>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</si>
  <si>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</si>
  <si>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</si>
  <si>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</si>
  <si>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</si>
  <si>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</si>
  <si>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</si>
  <si>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</si>
  <si>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</si>
  <si>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</si>
  <si>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</si>
  <si>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</si>
  <si>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</si>
  <si>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</si>
  <si>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</si>
  <si>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</si>
  <si>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</si>
  <si>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</si>
  <si>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</si>
  <si>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</si>
  <si>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</si>
  <si>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</si>
  <si>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</si>
  <si>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</si>
  <si>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</si>
  <si>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</si>
  <si>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</si>
  <si>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</si>
  <si>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</si>
  <si>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</si>
  <si>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</si>
  <si>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</si>
  <si>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</si>
  <si>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</si>
  <si>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</si>
  <si>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</si>
  <si>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</si>
  <si>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</si>
  <si>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</si>
  <si>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</si>
  <si>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</si>
  <si>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</si>
  <si>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</si>
  <si>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</si>
  <si>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</si>
  <si>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</si>
  <si>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</si>
  <si>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</si>
  <si>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</si>
  <si>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</si>
  <si>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</si>
  <si>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</si>
  <si>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</si>
  <si>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</si>
  <si>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</si>
  <si>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</si>
  <si>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</si>
  <si>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</si>
  <si>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</si>
  <si>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</si>
  <si>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</si>
  <si>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</si>
  <si>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</si>
  <si>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</si>
  <si>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</si>
  <si>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</si>
  <si>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</si>
  <si>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</si>
  <si>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</si>
  <si>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</si>
  <si>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</si>
  <si>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</si>
  <si>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</si>
  <si>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</si>
  <si>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</si>
  <si>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</si>
  <si>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</si>
  <si>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</si>
  <si>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</si>
  <si>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</si>
  <si>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</si>
  <si>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</si>
  <si>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</si>
  <si>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</si>
  <si>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</si>
  <si>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</si>
  <si>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</si>
  <si>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</si>
  <si>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</si>
  <si>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</si>
  <si>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</si>
  <si>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</si>
  <si>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</si>
  <si>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</si>
  <si>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</si>
  <si>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</si>
  <si>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</si>
  <si>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</si>
  <si>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</si>
  <si>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</si>
  <si>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</si>
  <si>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</si>
  <si>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</si>
  <si>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</si>
  <si>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</si>
  <si>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</si>
  <si>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</si>
  <si>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</si>
  <si>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</si>
  <si>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</si>
  <si>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</si>
  <si>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</si>
  <si>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</si>
  <si>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</si>
  <si>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</si>
  <si>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</si>
  <si>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</si>
  <si>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</si>
  <si>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</si>
  <si>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</si>
  <si>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</si>
  <si>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</si>
  <si>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</si>
  <si>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</si>
  <si>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</si>
  <si>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</si>
  <si>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</si>
  <si>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</si>
  <si>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</si>
  <si>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</si>
  <si>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</si>
  <si>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</si>
  <si>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</si>
  <si>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</si>
  <si>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</si>
  <si>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</si>
  <si>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</si>
  <si>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</si>
  <si>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</si>
  <si>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</si>
  <si>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</si>
  <si>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</si>
  <si>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</si>
  <si>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</si>
  <si>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</si>
  <si>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</si>
  <si>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</si>
  <si>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</si>
  <si>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</si>
  <si>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</si>
  <si>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</si>
  <si>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</si>
  <si>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</si>
  <si>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</si>
  <si>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</si>
  <si>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</si>
  <si>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</si>
  <si>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</si>
  <si>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</si>
  <si>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</si>
  <si>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</si>
  <si>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</si>
  <si>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</si>
  <si>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</si>
  <si>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</si>
  <si>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</si>
  <si>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</si>
  <si>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</si>
  <si>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</si>
  <si>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</si>
  <si>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</si>
  <si>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</si>
  <si>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</si>
  <si>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</si>
  <si>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</si>
  <si>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</si>
  <si>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</si>
  <si>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</si>
  <si>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</si>
  <si>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</si>
  <si>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</si>
  <si>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</si>
  <si>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</si>
  <si>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</si>
  <si>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</si>
  <si>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</si>
  <si>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</si>
  <si>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</si>
  <si>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</si>
  <si>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</si>
  <si>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</si>
  <si>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</si>
  <si>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</si>
  <si>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</si>
  <si>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</si>
  <si>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</si>
  <si>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</si>
  <si>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</si>
  <si>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</si>
  <si>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</si>
  <si>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</si>
  <si>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</si>
  <si>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</si>
  <si>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</si>
  <si>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</si>
  <si>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</si>
  <si>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</si>
  <si>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</si>
  <si>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</si>
  <si>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</si>
  <si>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</si>
  <si>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</si>
  <si>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</si>
  <si>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</si>
  <si>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</si>
  <si>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</si>
  <si>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</si>
  <si>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</si>
  <si>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</si>
  <si>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</si>
  <si>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</si>
  <si>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</si>
  <si>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</si>
  <si>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</si>
  <si>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</si>
  <si>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</si>
  <si>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</si>
  <si>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</si>
  <si>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</si>
  <si>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</si>
  <si>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</si>
  <si>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</si>
  <si>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</si>
  <si>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</si>
  <si>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</si>
  <si>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</si>
  <si>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</si>
  <si>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</si>
  <si>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</si>
  <si>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</si>
  <si>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</si>
  <si>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</si>
  <si>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</si>
  <si>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</si>
  <si>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</si>
  <si>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</si>
  <si>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</si>
  <si>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</si>
  <si>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</si>
  <si>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</si>
  <si>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</si>
  <si>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</si>
  <si>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</si>
  <si>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</si>
  <si>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</si>
  <si>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</si>
  <si>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</si>
  <si>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</si>
  <si>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</si>
  <si>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</si>
  <si>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</si>
  <si>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</si>
  <si>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</si>
  <si>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</si>
  <si>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</si>
  <si>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</si>
  <si>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</si>
  <si>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</si>
  <si>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</si>
  <si>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</si>
  <si>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</si>
  <si>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</si>
  <si>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</si>
  <si>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</si>
  <si>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</si>
  <si>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</si>
  <si>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</si>
  <si>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</si>
  <si>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</si>
  <si>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</si>
  <si>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</si>
  <si>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</si>
  <si>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</si>
  <si>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</si>
  <si>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</si>
  <si>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</si>
  <si>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</si>
  <si>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</si>
  <si>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</si>
  <si>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</si>
  <si>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</si>
  <si>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</si>
  <si>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</si>
  <si>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</si>
  <si>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</si>
  <si>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</si>
  <si>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</si>
  <si>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</si>
  <si>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</si>
  <si>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</si>
  <si>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</si>
  <si>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</si>
  <si>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</si>
  <si>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</si>
  <si>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</si>
  <si>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</si>
  <si>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</si>
  <si>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</si>
  <si>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</si>
  <si>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</si>
  <si>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</si>
  <si>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</si>
  <si>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</si>
  <si>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</si>
  <si>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</si>
  <si>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</si>
  <si>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</si>
  <si>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</si>
  <si>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</si>
  <si>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</si>
  <si>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</si>
  <si>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</si>
  <si>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</si>
  <si>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</si>
  <si>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</si>
  <si>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</si>
  <si>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</si>
  <si>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</si>
  <si>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</si>
  <si>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</si>
  <si>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</si>
  <si>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</si>
  <si>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</si>
  <si>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</si>
  <si>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</si>
  <si>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</si>
  <si>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</si>
  <si>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</si>
  <si>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</si>
  <si>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</si>
  <si>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</si>
  <si>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</si>
  <si>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</si>
  <si>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</si>
  <si>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</si>
  <si>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</si>
  <si>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</si>
  <si>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</si>
  <si>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</si>
  <si>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</si>
  <si>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</si>
  <si>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</si>
  <si>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</si>
  <si>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</si>
  <si>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</si>
  <si>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</si>
  <si>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</si>
  <si>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</si>
  <si>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</si>
  <si>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</si>
  <si>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</si>
  <si>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</si>
  <si>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</si>
  <si>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</si>
  <si>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</si>
  <si>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</si>
  <si>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</si>
  <si>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</si>
  <si>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</si>
  <si>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</si>
  <si>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</si>
  <si>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</si>
  <si>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</si>
  <si>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</si>
  <si>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</si>
  <si>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</si>
  <si>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</si>
  <si>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</si>
  <si>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</si>
  <si>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</si>
  <si>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</si>
  <si>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</si>
  <si>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</si>
  <si>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</si>
  <si>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</si>
  <si>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</si>
  <si>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</si>
  <si>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</si>
  <si>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</si>
  <si>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</si>
  <si>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</si>
  <si>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</si>
  <si>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</si>
  <si>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</si>
  <si>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</si>
  <si>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</si>
  <si>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</si>
  <si>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</si>
  <si>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</si>
  <si>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</si>
  <si>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</si>
  <si>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</si>
  <si>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</si>
  <si>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</si>
  <si>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</si>
  <si>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</si>
  <si>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</si>
  <si>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</si>
  <si>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</si>
  <si>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</si>
  <si>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</si>
  <si>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</si>
  <si>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</si>
  <si>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</si>
  <si>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</si>
  <si>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</si>
  <si>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</si>
  <si>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</si>
  <si>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</si>
  <si>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</si>
  <si>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</si>
  <si>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</si>
  <si>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</si>
  <si>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</si>
  <si>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</si>
  <si>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</si>
  <si>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</si>
  <si>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</si>
  <si>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</si>
  <si>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</si>
  <si>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</si>
  <si>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</si>
  <si>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</si>
  <si>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</si>
  <si>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</si>
  <si>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</si>
  <si>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</si>
  <si>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</si>
  <si>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</si>
  <si>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</si>
  <si>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</si>
  <si>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</si>
  <si>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</si>
  <si>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</si>
  <si>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</si>
  <si>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</si>
  <si>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</si>
  <si>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</si>
  <si>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</si>
  <si>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</si>
  <si>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</si>
  <si>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</si>
  <si>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</si>
  <si>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</si>
  <si>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</si>
  <si>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</si>
  <si>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</si>
  <si>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</si>
  <si>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</si>
  <si>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</si>
  <si>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</si>
  <si>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</si>
  <si>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</si>
  <si>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</si>
  <si>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</si>
  <si>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</si>
  <si>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</si>
  <si>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</si>
  <si>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</si>
  <si>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</si>
  <si>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</si>
  <si>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</si>
  <si>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</si>
  <si>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</si>
  <si>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</si>
  <si>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</si>
  <si>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</si>
  <si>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</si>
  <si>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</si>
  <si>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</si>
  <si>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</si>
  <si>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</si>
  <si>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</si>
  <si>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</si>
  <si>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</si>
  <si>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</si>
  <si>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</si>
  <si>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</si>
  <si>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</si>
  <si>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</si>
  <si>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</si>
  <si>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</si>
  <si>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</si>
  <si>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</si>
  <si>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</si>
  <si>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</si>
  <si>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</si>
  <si>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</si>
  <si>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</si>
  <si>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</si>
  <si>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</si>
  <si>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</si>
  <si>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</si>
  <si>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</si>
  <si>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</si>
  <si>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</si>
  <si>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</si>
  <si>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</si>
  <si>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</si>
  <si>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</si>
  <si>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</si>
  <si>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</si>
  <si>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</si>
  <si>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</si>
  <si>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</si>
  <si>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</si>
  <si>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</si>
  <si>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</si>
  <si>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</si>
  <si>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</si>
  <si>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</si>
  <si>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</si>
  <si>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</si>
  <si>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</si>
  <si>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</si>
  <si>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</si>
  <si>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</si>
  <si>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</si>
  <si>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</si>
  <si>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</si>
  <si>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</si>
  <si>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</si>
  <si>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</si>
  <si>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</si>
  <si>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</si>
  <si>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</si>
  <si>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</si>
  <si>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</si>
  <si>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</si>
  <si>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</si>
  <si>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</si>
  <si>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</si>
  <si>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</si>
  <si>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</si>
  <si>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</si>
  <si>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</si>
  <si>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</si>
  <si>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</si>
  <si>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</si>
  <si>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</si>
  <si>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</si>
  <si>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</si>
  <si>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</si>
  <si>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</si>
  <si>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</si>
  <si>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</si>
  <si>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</si>
  <si>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</si>
  <si>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</si>
  <si>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</si>
  <si>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</si>
  <si>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</si>
  <si>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</si>
  <si>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</si>
  <si>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</si>
  <si>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</si>
  <si>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</si>
  <si>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</si>
  <si>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</si>
  <si>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</si>
  <si>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</si>
  <si>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</si>
  <si>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</si>
  <si>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</si>
  <si>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</si>
  <si>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</si>
  <si>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</si>
  <si>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</si>
  <si>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</si>
  <si>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</si>
  <si>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</si>
  <si>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</si>
  <si>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</si>
  <si>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</si>
  <si>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</si>
  <si>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</si>
  <si>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</si>
  <si>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</si>
  <si>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</si>
  <si>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</si>
  <si>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</si>
  <si>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</si>
  <si>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</si>
  <si>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</si>
  <si>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</si>
  <si>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</si>
  <si>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</si>
  <si>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</si>
  <si>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</si>
  <si>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</si>
  <si>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</si>
  <si>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</si>
  <si>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</si>
  <si>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</si>
  <si>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</si>
  <si>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</si>
  <si>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</si>
  <si>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</si>
  <si>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</si>
  <si>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</si>
  <si>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</si>
  <si>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</si>
  <si>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</si>
  <si>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</si>
  <si>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</si>
  <si>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</si>
  <si>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</si>
  <si>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</si>
  <si>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</si>
  <si>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</si>
  <si>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</si>
  <si>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</si>
  <si>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</si>
  <si>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</si>
  <si>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</si>
  <si>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</si>
  <si>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</si>
  <si>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</si>
  <si>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</si>
  <si>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</si>
  <si>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</si>
  <si>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</si>
  <si>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</si>
  <si>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</si>
  <si>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</si>
  <si>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</si>
  <si>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</si>
  <si>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</si>
  <si>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</si>
  <si>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</si>
  <si>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</si>
  <si>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</si>
  <si>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</si>
  <si>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</si>
  <si>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</si>
  <si>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</si>
  <si>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</si>
  <si>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</si>
  <si>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</si>
  <si>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</si>
  <si>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</si>
  <si>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</si>
  <si>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</si>
  <si>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</si>
  <si>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</si>
  <si>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</si>
  <si>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</si>
  <si>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</si>
  <si>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</si>
  <si>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</si>
  <si>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</si>
  <si>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</si>
  <si>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</si>
  <si>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</si>
  <si>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</si>
  <si>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</si>
  <si>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</si>
  <si>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</si>
  <si>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</si>
  <si>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</si>
  <si>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</si>
  <si>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</si>
  <si>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</si>
  <si>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</si>
  <si>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</si>
  <si>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</si>
  <si>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</si>
  <si>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</si>
  <si>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</si>
  <si>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</si>
  <si>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</si>
  <si>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</si>
  <si>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</si>
  <si>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</si>
  <si>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</si>
  <si>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</si>
  <si>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</si>
  <si>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</si>
  <si>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</si>
  <si>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</si>
  <si>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</si>
  <si>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</si>
  <si>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</si>
  <si>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</si>
  <si>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</si>
  <si>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</si>
  <si>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</si>
  <si>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</si>
  <si>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</si>
  <si>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</si>
  <si>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</si>
  <si>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</si>
  <si>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</si>
  <si>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</si>
  <si>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</si>
  <si>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</si>
  <si>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</si>
  <si>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</si>
  <si>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</si>
  <si>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</si>
  <si>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</si>
  <si>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</si>
  <si>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</si>
  <si>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</si>
  <si>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</si>
  <si>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</si>
  <si>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</si>
  <si>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</si>
  <si>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</si>
  <si>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</si>
  <si>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</si>
  <si>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</si>
  <si>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</si>
  <si>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</si>
  <si>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</si>
  <si>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</si>
  <si>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</si>
  <si>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</si>
  <si>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</si>
  <si>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</si>
  <si>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</si>
  <si>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</si>
  <si>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</si>
  <si>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</si>
  <si>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</si>
  <si>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</si>
  <si>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</si>
  <si>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</si>
  <si>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</si>
  <si>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</si>
  <si>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</si>
  <si>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</si>
  <si>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</si>
  <si>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</si>
  <si>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</si>
  <si>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</si>
  <si>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</si>
  <si>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</si>
  <si>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</si>
  <si>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</si>
  <si>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</si>
  <si>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</si>
  <si>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</si>
  <si>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</si>
  <si>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</si>
  <si>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</si>
  <si>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</si>
  <si>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</si>
  <si>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</si>
  <si>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</si>
  <si>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</si>
  <si>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</si>
  <si>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</si>
  <si>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</si>
  <si>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</si>
  <si>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</si>
  <si>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</si>
  <si>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</si>
  <si>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</si>
  <si>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</si>
  <si>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</si>
  <si>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</si>
  <si>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</si>
  <si>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</si>
  <si>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</si>
  <si>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</si>
  <si>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</si>
  <si>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</si>
  <si>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</si>
  <si>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</si>
  <si>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</si>
  <si>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</si>
  <si>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</si>
  <si>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</si>
  <si>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</si>
  <si>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</si>
  <si>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</si>
  <si>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</si>
  <si>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</si>
  <si>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</si>
  <si>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</si>
  <si>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</si>
  <si>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</si>
  <si>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</si>
  <si>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</si>
  <si>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</si>
  <si>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</si>
  <si>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</si>
  <si>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</si>
  <si>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</si>
  <si>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</si>
  <si>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</si>
  <si>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</si>
  <si>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</si>
  <si>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</si>
  <si>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</si>
  <si>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</si>
  <si>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</si>
  <si>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</si>
  <si>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</si>
  <si>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</si>
  <si>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</si>
  <si>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</si>
  <si>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</si>
  <si>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</si>
  <si>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</si>
  <si>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</si>
  <si>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</si>
  <si>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</si>
  <si>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</si>
  <si>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</si>
  <si>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</si>
  <si>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</si>
  <si>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</si>
  <si>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</si>
  <si>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</si>
  <si>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</si>
  <si>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</si>
  <si>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</si>
  <si>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</si>
  <si>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</si>
  <si>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</si>
  <si>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</si>
  <si>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</si>
  <si>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</si>
  <si>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</si>
  <si>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</si>
  <si>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</si>
  <si>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</si>
  <si>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</si>
  <si>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</si>
  <si>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</si>
  <si>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</si>
  <si>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</si>
  <si>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</si>
  <si>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</si>
  <si>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</si>
  <si>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</si>
  <si>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</si>
  <si>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</si>
  <si>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</si>
  <si>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</si>
  <si>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</si>
  <si>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</si>
  <si>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</si>
  <si>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</si>
  <si>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</si>
  <si>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</si>
  <si>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</si>
  <si>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</si>
  <si>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</si>
  <si>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</si>
  <si>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</si>
  <si>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</si>
  <si>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</si>
  <si>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</si>
  <si>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</si>
  <si>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</si>
  <si>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</si>
  <si>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</si>
  <si>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</si>
  <si>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</si>
  <si>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</si>
  <si>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</si>
  <si>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</si>
  <si>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</si>
  <si>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</si>
  <si>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</si>
  <si>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</si>
  <si>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</si>
  <si>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</si>
  <si>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</si>
  <si>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</si>
  <si>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</si>
  <si>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</si>
  <si>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</si>
  <si>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</si>
  <si>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</si>
  <si>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</si>
  <si>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</si>
  <si>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</si>
  <si>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</si>
  <si>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</si>
  <si>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</si>
  <si>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</si>
  <si>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</si>
  <si>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</si>
  <si>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</si>
  <si>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</si>
  <si>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</si>
  <si>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</si>
  <si>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</si>
  <si>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</si>
  <si>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</si>
  <si>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</si>
  <si>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</si>
  <si>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</si>
  <si>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</si>
  <si>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</si>
  <si>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</si>
  <si>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</si>
  <si>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</si>
  <si>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</si>
  <si>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</si>
  <si>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</si>
  <si>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</si>
  <si>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</si>
  <si>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</si>
  <si>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</si>
  <si>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</si>
  <si>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</si>
  <si>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</si>
  <si>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</si>
  <si>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</si>
  <si>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</si>
  <si>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</si>
  <si>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</si>
  <si>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</si>
  <si>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</si>
  <si>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</si>
  <si>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</si>
  <si>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</si>
  <si>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</si>
  <si>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</si>
  <si>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</si>
  <si>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</si>
  <si>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</si>
  <si>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</si>
  <si>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</si>
  <si>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</si>
  <si>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</si>
  <si>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</si>
  <si>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</si>
  <si>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</si>
  <si>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</si>
  <si>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</si>
  <si>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</si>
  <si>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</si>
  <si>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</si>
  <si>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</si>
  <si>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</si>
  <si>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</si>
  <si>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</si>
  <si>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</si>
  <si>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</si>
  <si>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</si>
  <si>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</si>
  <si>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</si>
  <si>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</si>
  <si>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</si>
  <si>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</si>
  <si>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</si>
  <si>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</si>
  <si>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</si>
  <si>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</si>
  <si>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</si>
  <si>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</si>
  <si>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</si>
  <si>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</si>
  <si>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</si>
  <si>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</si>
  <si>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</si>
  <si>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</si>
  <si>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</si>
  <si>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</si>
  <si>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</si>
  <si>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</si>
  <si>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</si>
  <si>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</si>
  <si>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</si>
  <si>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</si>
  <si>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</si>
  <si>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</si>
  <si>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</si>
  <si>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</si>
  <si>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</si>
  <si>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</si>
  <si>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</si>
  <si>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</si>
  <si>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</si>
  <si>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</si>
  <si>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</si>
  <si>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</si>
  <si>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</si>
  <si>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</si>
  <si>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</si>
  <si>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</si>
  <si>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</si>
  <si>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</si>
  <si>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</si>
  <si>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</si>
  <si>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</si>
  <si>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</si>
  <si>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</si>
  <si>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</si>
  <si>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</si>
  <si>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</si>
  <si>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</si>
  <si>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</si>
  <si>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</si>
  <si>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</si>
  <si>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</si>
  <si>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</si>
  <si>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</si>
  <si>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</si>
  <si>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</si>
  <si>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</si>
  <si>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</si>
  <si>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</si>
  <si>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</si>
  <si>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</si>
  <si>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</si>
  <si>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</si>
  <si>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</si>
  <si>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</si>
  <si>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</si>
  <si>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</si>
  <si>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</si>
  <si>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</si>
  <si>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</si>
  <si>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</si>
  <si>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</si>
  <si>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</si>
  <si>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</si>
  <si>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</si>
  <si>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</si>
  <si>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</si>
  <si>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</si>
  <si>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</si>
  <si>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</si>
  <si>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</si>
  <si>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</si>
  <si>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</si>
  <si>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</si>
  <si>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</si>
  <si>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</si>
  <si>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</si>
  <si>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</si>
  <si>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</si>
  <si>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</si>
  <si>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</si>
  <si>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</si>
  <si>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</si>
  <si>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</si>
  <si>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</si>
  <si>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</si>
  <si>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</si>
  <si>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</si>
  <si>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</si>
  <si>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</si>
  <si>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</si>
  <si>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</si>
  <si>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</si>
  <si>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</si>
  <si>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</si>
  <si>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</si>
  <si>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</si>
  <si>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</si>
  <si>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</si>
  <si>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</si>
  <si>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</si>
  <si>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</si>
  <si>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</si>
  <si>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</si>
  <si>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</si>
  <si>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</si>
  <si>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</si>
  <si>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</si>
  <si>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</si>
  <si>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</si>
  <si>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</si>
  <si>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</si>
  <si>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</si>
  <si>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</si>
  <si>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</si>
  <si>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</si>
  <si>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</si>
  <si>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</si>
  <si>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</si>
  <si>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</si>
  <si>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</si>
  <si>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</si>
  <si>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</si>
  <si>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</si>
  <si>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</si>
  <si>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</si>
  <si>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</si>
  <si>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</si>
  <si>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</si>
  <si>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</si>
  <si>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</si>
  <si>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</si>
  <si>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</si>
  <si>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</si>
  <si>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</si>
  <si>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</si>
  <si>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</si>
  <si>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</si>
  <si>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</si>
  <si>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</si>
  <si>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</si>
  <si>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</si>
  <si>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</si>
  <si>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</si>
  <si>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</si>
  <si>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</si>
  <si>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</si>
  <si>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</si>
  <si>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</si>
  <si>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</si>
  <si>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</si>
  <si>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</si>
  <si>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</si>
  <si>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</si>
  <si>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</si>
  <si>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</si>
  <si>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</si>
  <si>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</si>
  <si>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</si>
  <si>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</si>
  <si>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</si>
  <si>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</si>
  <si>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</si>
  <si>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</si>
  <si>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</si>
  <si>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</si>
  <si>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</si>
  <si>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</si>
  <si>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</si>
  <si>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</si>
  <si>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</si>
  <si>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</si>
  <si>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</si>
  <si>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</si>
  <si>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</si>
  <si>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</si>
  <si>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</si>
  <si>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</si>
  <si>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</si>
  <si>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</si>
  <si>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</si>
  <si>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</si>
  <si>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</si>
  <si>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</si>
  <si>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</si>
  <si>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</si>
  <si>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</si>
  <si>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</si>
  <si>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</si>
  <si>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</si>
  <si>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</si>
  <si>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</si>
  <si>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</si>
  <si>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</si>
  <si>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</si>
  <si>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</si>
  <si>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</si>
  <si>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</si>
  <si>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</si>
  <si>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</si>
  <si>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</si>
  <si>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</si>
  <si>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</si>
  <si>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</si>
  <si>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</si>
  <si>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</si>
  <si>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</si>
  <si>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</si>
  <si>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</si>
  <si>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</si>
  <si>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</si>
  <si>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</si>
  <si>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</si>
  <si>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</si>
  <si>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</si>
  <si>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</si>
  <si>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</si>
  <si>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</si>
  <si>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</si>
  <si>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</si>
  <si>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</si>
  <si>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</si>
  <si>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</si>
  <si>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</si>
  <si>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</si>
  <si>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</si>
  <si>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</si>
  <si>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</si>
  <si>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</si>
  <si>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</si>
  <si>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</si>
  <si>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</si>
  <si>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</si>
  <si>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</si>
  <si>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</si>
  <si>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</si>
  <si>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</si>
  <si>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</si>
  <si>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</si>
  <si>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</si>
  <si>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</si>
  <si>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</si>
  <si>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</si>
  <si>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</si>
  <si>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</si>
  <si>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</si>
  <si>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</si>
  <si>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</si>
  <si>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</si>
  <si>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</si>
  <si>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</si>
  <si>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</si>
  <si>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</si>
  <si>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</si>
  <si>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</si>
  <si>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</si>
  <si>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</si>
  <si>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</si>
  <si>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</si>
  <si>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</si>
  <si>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</si>
  <si>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</si>
  <si>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</si>
  <si>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</si>
  <si>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</si>
  <si>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</si>
  <si>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</si>
  <si>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</si>
  <si>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</si>
  <si>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</si>
  <si>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</si>
  <si>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</si>
  <si>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</si>
  <si>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</si>
  <si>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</si>
  <si>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</si>
  <si>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</si>
  <si>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</si>
  <si>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</si>
  <si>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</si>
  <si>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</si>
  <si>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</si>
  <si>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</si>
  <si>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</si>
  <si>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</si>
  <si>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</si>
  <si>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</si>
  <si>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</si>
  <si>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</si>
  <si>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</si>
  <si>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</si>
  <si>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</si>
  <si>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</si>
  <si>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</si>
  <si>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</si>
  <si>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</si>
  <si>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</si>
  <si>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</si>
  <si>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</si>
  <si>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</si>
  <si>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</si>
  <si>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</si>
  <si>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</si>
  <si>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</si>
  <si>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</si>
  <si>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</si>
  <si>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</si>
  <si>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</si>
  <si>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</si>
  <si>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</si>
  <si>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</si>
  <si>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</si>
  <si>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</si>
  <si>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</si>
  <si>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</si>
  <si>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</si>
  <si>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</si>
  <si>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</si>
  <si>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</si>
  <si>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</si>
  <si>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</si>
  <si>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</si>
  <si>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</si>
  <si>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</si>
  <si>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</si>
  <si>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</si>
  <si>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</si>
  <si>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</si>
  <si>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</si>
  <si>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</si>
  <si>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</si>
  <si>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</si>
  <si>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</si>
  <si>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</si>
  <si>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</si>
  <si>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</si>
  <si>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</si>
  <si>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</si>
  <si>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</si>
  <si>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</si>
  <si>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</si>
  <si>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</si>
  <si>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</si>
  <si>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</si>
  <si>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</si>
  <si>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</si>
  <si>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</si>
  <si>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</si>
  <si>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</si>
  <si>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</si>
  <si>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</si>
  <si>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</si>
  <si>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</si>
  <si>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</si>
  <si>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</si>
  <si>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</si>
  <si>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</si>
  <si>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</si>
  <si>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</si>
  <si>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</si>
  <si>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</si>
  <si>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</si>
  <si>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</si>
  <si>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</si>
  <si>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</si>
  <si>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</si>
  <si>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</si>
  <si>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</si>
  <si>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</si>
  <si>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</si>
  <si>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</si>
  <si>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</si>
  <si>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</si>
  <si>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</si>
  <si>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</si>
  <si>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</si>
  <si>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</si>
  <si>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</si>
  <si>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</si>
  <si>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</si>
  <si>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</si>
  <si>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</si>
  <si>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</si>
  <si>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</si>
  <si>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</si>
  <si>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</si>
  <si>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</si>
  <si>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</si>
  <si>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</si>
  <si>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</si>
  <si>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</si>
  <si>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</si>
  <si>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</si>
  <si>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</si>
  <si>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</si>
  <si>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</si>
  <si>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</si>
  <si>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</si>
  <si>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</si>
  <si>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</si>
  <si>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</si>
  <si>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</si>
  <si>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</si>
  <si>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</si>
  <si>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</si>
  <si>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</si>
  <si>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</si>
  <si>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</si>
  <si>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</si>
  <si>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</si>
  <si>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</si>
  <si>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</si>
  <si>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</si>
  <si>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</si>
  <si>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</si>
  <si>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</si>
  <si>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</si>
  <si>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</si>
  <si>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</si>
  <si>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</si>
  <si>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</si>
  <si>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</si>
  <si>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</si>
  <si>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</si>
  <si>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</si>
  <si>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</si>
  <si>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</si>
  <si>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</si>
  <si>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</si>
  <si>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</si>
  <si>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</si>
  <si>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</si>
  <si>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</si>
  <si>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</si>
  <si>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</si>
  <si>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</si>
  <si>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</si>
  <si>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</si>
  <si>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</si>
  <si>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</si>
  <si>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</si>
  <si>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</si>
  <si>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</si>
  <si>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</si>
  <si>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</si>
  <si>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</si>
  <si>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</si>
  <si>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</si>
  <si>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</si>
  <si>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</si>
  <si>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</si>
  <si>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</si>
  <si>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</si>
  <si>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</si>
  <si>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</si>
  <si>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</si>
  <si>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</si>
  <si>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</si>
  <si>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</si>
  <si>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</si>
  <si>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</si>
  <si>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</si>
  <si>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</si>
  <si>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</si>
  <si>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</si>
  <si>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</si>
  <si>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</si>
  <si>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</si>
  <si>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</si>
  <si>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</si>
  <si>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</si>
  <si>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</si>
  <si>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</si>
  <si>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</si>
  <si>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</si>
  <si>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</si>
  <si>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</si>
  <si>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</si>
  <si>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</si>
  <si>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</si>
  <si>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</si>
  <si>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</si>
  <si>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</si>
  <si>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</si>
  <si>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</si>
  <si>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</si>
  <si>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</si>
  <si>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</si>
  <si>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</si>
  <si>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</si>
  <si>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</si>
  <si>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</si>
  <si>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</si>
  <si>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</si>
  <si>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</si>
  <si>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</si>
  <si>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</si>
  <si>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</si>
  <si>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</si>
  <si>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</si>
  <si>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</si>
  <si>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</si>
  <si>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</si>
  <si>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</si>
  <si>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</si>
  <si>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</si>
  <si>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</si>
  <si>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</si>
  <si>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</si>
  <si>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</si>
  <si>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</si>
  <si>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</si>
  <si>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</si>
  <si>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</si>
  <si>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</si>
  <si>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</si>
  <si>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</si>
  <si>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</si>
  <si>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</si>
  <si>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</si>
  <si>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</si>
  <si>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</si>
  <si>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</si>
  <si>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</si>
  <si>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</si>
  <si>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</si>
  <si>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</si>
  <si>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</si>
  <si>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</si>
  <si>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</si>
  <si>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</si>
  <si>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</si>
  <si>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</si>
  <si>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</si>
  <si>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</si>
  <si>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</si>
  <si>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</si>
  <si>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</si>
  <si>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</si>
  <si>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</si>
  <si>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</si>
  <si>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</si>
  <si>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</si>
  <si>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</si>
  <si>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</si>
  <si>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</si>
  <si>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</si>
  <si>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</si>
  <si>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</si>
  <si>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</si>
  <si>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</si>
  <si>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</si>
  <si>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</si>
  <si>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</si>
  <si>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</si>
  <si>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</si>
  <si>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</si>
  <si>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</si>
  <si>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</si>
  <si>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</si>
  <si>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</si>
  <si>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</si>
  <si>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</si>
  <si>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</si>
  <si>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</si>
  <si>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</si>
  <si>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</si>
  <si>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</si>
  <si>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</si>
  <si>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</si>
  <si>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</si>
  <si>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</si>
  <si>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</si>
  <si>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</si>
  <si>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</si>
  <si>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</si>
  <si>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</si>
  <si>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</si>
  <si>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</si>
  <si>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</si>
  <si>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</si>
  <si>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</si>
  <si>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</si>
  <si>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</si>
  <si>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</si>
  <si>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</si>
  <si>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</si>
  <si>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</si>
  <si>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</si>
  <si>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</si>
  <si>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</si>
  <si>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</si>
  <si>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</si>
  <si>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</si>
  <si>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</si>
  <si>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</si>
  <si>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</si>
  <si>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</si>
  <si>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</si>
  <si>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</si>
  <si>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</si>
  <si>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</si>
  <si>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</si>
  <si>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</si>
  <si>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</si>
  <si>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</si>
  <si>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</si>
  <si>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</si>
  <si>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</si>
  <si>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</si>
  <si>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</si>
  <si>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</si>
  <si>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</si>
  <si>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</si>
  <si>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</si>
  <si>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</si>
  <si>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</si>
  <si>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</si>
  <si>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</si>
  <si>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</si>
  <si>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</si>
  <si>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</si>
  <si>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</si>
  <si>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</si>
  <si>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</si>
  <si>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</si>
  <si>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</si>
  <si>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</si>
  <si>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</si>
  <si>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</si>
  <si>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</si>
  <si>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</si>
  <si>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</si>
  <si>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</si>
  <si>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</si>
  <si>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</si>
  <si>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</si>
  <si>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</si>
  <si>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</si>
  <si>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</si>
  <si>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</si>
  <si>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</si>
  <si>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</si>
  <si>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</si>
  <si>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</si>
  <si>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</si>
  <si>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</si>
  <si>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</si>
  <si>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</si>
  <si>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</si>
  <si>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</si>
  <si>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</si>
  <si>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</si>
  <si>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</si>
  <si>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</si>
  <si>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</si>
  <si>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</si>
  <si>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</si>
  <si>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</si>
  <si>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</si>
  <si>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</si>
  <si>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</si>
  <si>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</si>
  <si>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</si>
  <si>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</si>
  <si>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</si>
  <si>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</si>
  <si>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</si>
  <si>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</si>
  <si>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</si>
  <si>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</si>
  <si>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</si>
  <si>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</si>
  <si>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</si>
  <si>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</si>
  <si>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</si>
  <si>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</si>
  <si>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</si>
  <si>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</si>
  <si>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</si>
  <si>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</si>
  <si>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</si>
  <si>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</si>
  <si>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</si>
  <si>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</si>
  <si>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</si>
  <si>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</si>
  <si>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</si>
  <si>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</si>
  <si>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</si>
  <si>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</si>
  <si>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</si>
  <si>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</si>
  <si>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</si>
  <si>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</si>
  <si>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</si>
  <si>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</si>
  <si>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</si>
  <si>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</si>
  <si>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</si>
  <si>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</si>
  <si>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</si>
  <si>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</si>
  <si>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</si>
  <si>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</si>
  <si>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</si>
  <si>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</si>
  <si>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</si>
  <si>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</si>
  <si>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</si>
  <si>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</si>
  <si>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</si>
  <si>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</si>
  <si>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</si>
  <si>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</si>
  <si>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</si>
  <si>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</si>
  <si>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</si>
  <si>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</si>
  <si>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</si>
  <si>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</si>
  <si>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</si>
  <si>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</si>
  <si>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</si>
  <si>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</si>
  <si>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</si>
  <si>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</si>
  <si>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</si>
  <si>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</si>
  <si>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</si>
  <si>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</si>
  <si>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</si>
  <si>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</si>
  <si>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</si>
  <si>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</si>
  <si>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</si>
  <si>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</si>
  <si>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</si>
  <si>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</si>
  <si>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</si>
  <si>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</si>
  <si>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</si>
  <si>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</si>
  <si>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</si>
  <si>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</si>
  <si>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</si>
  <si>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</si>
  <si>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</si>
  <si>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</si>
  <si>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</si>
  <si>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</si>
  <si>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</si>
  <si>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</si>
  <si>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</si>
  <si>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</si>
  <si>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</si>
  <si>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</si>
  <si>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</si>
  <si>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</si>
  <si>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</si>
  <si>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</si>
  <si>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</si>
  <si>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</si>
  <si>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</si>
  <si>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</si>
  <si>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</si>
  <si>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</si>
  <si>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</si>
  <si>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</si>
  <si>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</si>
  <si>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</si>
  <si>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</si>
  <si>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</si>
  <si>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</si>
  <si>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</si>
  <si>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</si>
  <si>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</si>
  <si>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</si>
  <si>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</si>
  <si>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</si>
  <si>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</si>
  <si>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</si>
  <si>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</si>
  <si>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</si>
  <si>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</si>
  <si>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</si>
  <si>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</si>
  <si>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</si>
  <si>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</si>
  <si>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</si>
  <si>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</si>
  <si>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</si>
  <si>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</si>
  <si>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</si>
  <si>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</si>
  <si>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</si>
  <si>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</si>
  <si>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</si>
  <si>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</si>
  <si>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</si>
  <si>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</si>
  <si>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</si>
  <si>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</si>
  <si>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</si>
  <si>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</si>
  <si>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</si>
  <si>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</si>
  <si>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</si>
  <si>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</si>
  <si>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</si>
  <si>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</si>
  <si>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</si>
  <si>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</si>
  <si>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</si>
  <si>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</si>
  <si>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</si>
  <si>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</si>
  <si>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</si>
  <si>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</si>
  <si>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</si>
  <si>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</si>
  <si>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</si>
  <si>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</si>
  <si>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</si>
  <si>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</si>
  <si>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</si>
  <si>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</si>
  <si>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</si>
  <si>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</si>
  <si>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</si>
  <si>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</si>
  <si>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</si>
  <si>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</si>
  <si>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</si>
  <si>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</si>
  <si>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</si>
  <si>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</si>
  <si>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</si>
  <si>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</si>
  <si>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</si>
  <si>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</si>
  <si>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</si>
  <si>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</si>
  <si>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</si>
  <si>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</si>
  <si>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</si>
  <si>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</si>
  <si>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</si>
  <si>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</si>
  <si>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</si>
  <si>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</si>
  <si>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</si>
  <si>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</si>
  <si>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</si>
  <si>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</si>
  <si>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</si>
  <si>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</si>
  <si>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</si>
  <si>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</si>
  <si>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</si>
  <si>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</si>
  <si>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</si>
  <si>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</si>
  <si>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</si>
  <si>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</si>
  <si>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</si>
  <si>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</si>
  <si>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</si>
  <si>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</si>
  <si>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</si>
  <si>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</si>
  <si>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</si>
  <si>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</si>
  <si>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</si>
  <si>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</si>
  <si>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</si>
  <si>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</si>
  <si>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</si>
  <si>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</si>
  <si>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</si>
  <si>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</si>
  <si>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</si>
  <si>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</si>
  <si>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</si>
  <si>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</si>
  <si>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</si>
  <si>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</si>
  <si>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</si>
  <si>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</si>
  <si>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</si>
  <si>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</si>
  <si>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</si>
  <si>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</si>
  <si>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</si>
  <si>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</si>
  <si>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</si>
  <si>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</si>
  <si>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</si>
  <si>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</si>
  <si>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</si>
  <si>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</si>
  <si>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</si>
  <si>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</si>
  <si>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</si>
  <si>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</si>
  <si>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</si>
  <si>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</si>
  <si>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</si>
  <si>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</si>
  <si>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</si>
  <si>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</si>
  <si>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</si>
  <si>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</si>
  <si>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</si>
  <si>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</si>
  <si>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</si>
  <si>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</si>
  <si>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</si>
  <si>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</si>
  <si>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</si>
  <si>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</si>
  <si>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</si>
  <si>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</si>
  <si>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</si>
  <si>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</si>
  <si>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</si>
  <si>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</si>
  <si>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</si>
  <si>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</si>
  <si>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</si>
  <si>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</si>
  <si>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</si>
  <si>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</si>
  <si>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</si>
  <si>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</si>
  <si>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</si>
  <si>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</si>
  <si>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</si>
  <si>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</si>
  <si>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</si>
  <si>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</si>
  <si>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</si>
  <si>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</si>
  <si>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</si>
  <si>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</si>
  <si>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</si>
  <si>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</si>
  <si>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</si>
  <si>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</si>
  <si>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</si>
  <si>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</si>
  <si>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</si>
  <si>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</si>
  <si>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</si>
  <si>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</si>
  <si>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</si>
  <si>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</si>
  <si>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</si>
  <si>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</si>
  <si>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</si>
  <si>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</si>
  <si>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</si>
  <si>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</si>
  <si>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</si>
  <si>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</si>
  <si>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</si>
  <si>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</si>
  <si>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</si>
  <si>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</si>
  <si>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</si>
  <si>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</si>
  <si>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</si>
  <si>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</si>
  <si>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</si>
  <si>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</si>
  <si>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</si>
  <si>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</si>
  <si>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</si>
  <si>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</si>
  <si>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</si>
  <si>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</si>
  <si>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</si>
  <si>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</si>
  <si>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</si>
  <si>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</si>
  <si>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</si>
  <si>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</si>
  <si>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</si>
  <si>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</si>
  <si>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</si>
  <si>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</si>
  <si>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</si>
  <si>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</si>
  <si>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</si>
  <si>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</si>
  <si>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</si>
  <si>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</si>
  <si>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</si>
  <si>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</si>
  <si>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</si>
  <si>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</si>
  <si>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</si>
  <si>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</si>
  <si>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</si>
  <si>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</si>
  <si>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</si>
  <si>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</si>
  <si>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</si>
  <si>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</si>
  <si>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</si>
  <si>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</si>
  <si>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</si>
  <si>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</si>
  <si>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</si>
  <si>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</si>
  <si>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</si>
  <si>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</si>
  <si>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</si>
  <si>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</si>
  <si>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</si>
  <si>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</si>
  <si>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</si>
  <si>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</si>
  <si>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</si>
  <si>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</si>
  <si>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</si>
  <si>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</si>
  <si>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</si>
  <si>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</si>
  <si>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</si>
  <si>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</si>
  <si>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</si>
  <si>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</si>
  <si>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</si>
  <si>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</si>
  <si>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</si>
  <si>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</si>
  <si>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</si>
  <si>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</si>
  <si>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</si>
  <si>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</si>
  <si>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</si>
  <si>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</si>
  <si>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</si>
  <si>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</si>
  <si>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</si>
  <si>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</si>
  <si>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</si>
  <si>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</si>
  <si>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</si>
  <si>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</si>
  <si>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</si>
  <si>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</si>
  <si>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</si>
  <si>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</si>
  <si>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</si>
  <si>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</si>
  <si>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</si>
  <si>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</si>
  <si>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</si>
  <si>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</si>
  <si>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</si>
  <si>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</si>
  <si>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</si>
  <si>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</si>
  <si>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</si>
  <si>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</si>
  <si>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</si>
  <si>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</si>
  <si>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</si>
  <si>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</si>
  <si>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</si>
  <si>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</si>
  <si>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</si>
  <si>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</si>
  <si>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</si>
  <si>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</si>
  <si>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</si>
  <si>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</si>
  <si>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</si>
  <si>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</si>
  <si>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</si>
  <si>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</si>
  <si>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</si>
  <si>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</si>
  <si>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</si>
  <si>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</si>
  <si>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</si>
  <si>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</si>
  <si>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</si>
  <si>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</si>
  <si>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</si>
  <si>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</si>
  <si>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</si>
  <si>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</si>
  <si>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</si>
  <si>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</si>
  <si>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</si>
  <si>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</si>
  <si>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</si>
  <si>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</si>
  <si>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</si>
  <si>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</si>
  <si>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</si>
  <si>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</si>
  <si>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</si>
  <si>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</si>
  <si>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</si>
  <si>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</si>
  <si>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</si>
  <si>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</si>
  <si>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</si>
  <si>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</si>
  <si>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</si>
  <si>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</si>
  <si>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</si>
  <si>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</si>
  <si>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</si>
  <si>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</si>
  <si>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</si>
  <si>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</si>
  <si>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</si>
  <si>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</si>
  <si>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</si>
  <si>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</si>
  <si>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</si>
  <si>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</si>
  <si>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</si>
  <si>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</si>
  <si>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</si>
  <si>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</si>
  <si>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</si>
  <si>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</si>
  <si>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</si>
  <si>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</si>
  <si>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</si>
  <si>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</si>
  <si>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</si>
  <si>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</si>
  <si>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</si>
  <si>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</si>
  <si>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</si>
  <si>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</si>
  <si>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</si>
  <si>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</si>
  <si>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</si>
  <si>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</si>
  <si>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</si>
  <si>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</si>
  <si>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</si>
  <si>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</si>
  <si>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</si>
  <si>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</si>
  <si>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</si>
  <si>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</si>
  <si>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</si>
  <si>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</si>
  <si>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</si>
  <si>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</si>
  <si>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</si>
  <si>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</si>
  <si>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</si>
  <si>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</si>
  <si>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</si>
  <si>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</si>
  <si>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</si>
  <si>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</si>
  <si>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</si>
  <si>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</si>
  <si>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</si>
  <si>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</si>
  <si>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</si>
  <si>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</si>
  <si>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</si>
  <si>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</si>
  <si>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</si>
  <si>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</si>
  <si>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</si>
  <si>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</si>
  <si>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</si>
  <si>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</si>
  <si>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</si>
  <si>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</si>
  <si>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</si>
  <si>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</si>
  <si>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</si>
  <si>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</si>
  <si>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</si>
  <si>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</si>
  <si>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</si>
  <si>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</si>
  <si>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</si>
  <si>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</si>
  <si>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</si>
  <si>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</si>
  <si>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</si>
  <si>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</si>
  <si>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</si>
  <si>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</si>
  <si>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</si>
  <si>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</si>
  <si>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</si>
  <si>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</si>
  <si>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</si>
  <si>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</si>
  <si>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</si>
  <si>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</si>
  <si>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</si>
  <si>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</si>
  <si>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</si>
  <si>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</si>
  <si>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</si>
  <si>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</si>
  <si>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</si>
  <si>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</si>
  <si>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</si>
  <si>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</si>
  <si>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</si>
  <si>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</si>
  <si>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</si>
  <si>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</si>
  <si>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</si>
  <si>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</si>
  <si>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</si>
  <si>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</si>
  <si>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</si>
  <si>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</si>
  <si>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</si>
  <si>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</si>
  <si>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</si>
  <si>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</si>
  <si>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</si>
  <si>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</si>
  <si>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</si>
  <si>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</si>
  <si>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</si>
  <si>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</si>
  <si>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</si>
  <si>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</si>
  <si>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</si>
  <si>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</si>
  <si>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</si>
  <si>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</si>
  <si>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</si>
  <si>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</si>
  <si>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</si>
  <si>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</si>
  <si>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</si>
  <si>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</si>
  <si>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</si>
  <si>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</si>
  <si>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</si>
  <si>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</si>
  <si>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</si>
  <si>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</si>
  <si>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</si>
  <si>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</si>
  <si>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</si>
  <si>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</si>
  <si>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</si>
  <si>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</si>
  <si>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</si>
  <si>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</si>
  <si>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</si>
  <si>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</si>
  <si>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</si>
  <si>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</si>
  <si>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</si>
  <si>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</si>
  <si>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</si>
  <si>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</si>
  <si>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</si>
  <si>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</si>
  <si>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</si>
  <si>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</si>
  <si>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</si>
  <si>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</si>
  <si>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</si>
  <si>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</si>
  <si>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</si>
  <si>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</si>
  <si>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</si>
  <si>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</si>
  <si>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</si>
  <si>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</si>
  <si>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</si>
  <si>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</si>
  <si>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</si>
  <si>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</si>
  <si>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</si>
  <si>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</si>
  <si>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</si>
  <si>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</si>
  <si>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</si>
  <si>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</si>
  <si>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</si>
  <si>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</si>
  <si>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</si>
  <si>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</si>
  <si>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</si>
  <si>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</si>
  <si>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</si>
  <si>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</si>
  <si>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</si>
  <si>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</si>
  <si>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</si>
  <si>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</si>
  <si>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</si>
  <si>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</si>
  <si>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</si>
  <si>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</si>
  <si>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</si>
  <si>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</si>
  <si>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</si>
  <si>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</si>
  <si>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</si>
  <si>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</si>
  <si>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</si>
  <si>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</si>
  <si>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</si>
  <si>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</si>
  <si>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</si>
  <si>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</si>
  <si>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</si>
  <si>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</si>
  <si>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</si>
  <si>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</si>
  <si>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</si>
  <si>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</si>
  <si>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</si>
  <si>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</si>
  <si>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</si>
  <si>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</si>
  <si>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</si>
  <si>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</si>
  <si>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</si>
  <si>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</si>
  <si>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</si>
  <si>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</si>
  <si>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</si>
  <si>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</si>
  <si>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</si>
  <si>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</si>
  <si>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</si>
  <si>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</si>
  <si>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</si>
  <si>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</si>
  <si>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</si>
  <si>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</si>
  <si>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</si>
  <si>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</si>
  <si>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</si>
  <si>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</si>
  <si>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</si>
  <si>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</si>
  <si>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</si>
  <si>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</si>
  <si>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</si>
  <si>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</si>
  <si>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</si>
  <si>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</si>
  <si>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</si>
  <si>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</si>
  <si>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</si>
  <si>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</si>
  <si>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</si>
  <si>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</si>
  <si>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</si>
  <si>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</si>
  <si>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</si>
  <si>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</si>
  <si>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</si>
  <si>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</si>
  <si>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</si>
  <si>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</si>
  <si>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</si>
  <si>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</si>
  <si>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</si>
  <si>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</si>
  <si>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</si>
  <si>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</si>
  <si>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</si>
  <si>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</si>
  <si>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</si>
  <si>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</si>
  <si>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</si>
  <si>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</si>
  <si>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</si>
  <si>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</si>
  <si>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</si>
  <si>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</si>
  <si>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</si>
  <si>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</si>
  <si>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</si>
  <si>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</si>
  <si>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</si>
  <si>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</si>
  <si>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</si>
  <si>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</si>
  <si>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</si>
  <si>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</si>
  <si>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</si>
  <si>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</si>
  <si>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</si>
  <si>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</si>
  <si>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</si>
  <si>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</si>
  <si>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</si>
  <si>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</si>
  <si>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</si>
  <si>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</si>
  <si>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</si>
  <si>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</si>
  <si>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</si>
  <si>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</si>
  <si>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</si>
  <si>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</si>
  <si>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</si>
  <si>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</si>
  <si>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</si>
  <si>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</si>
  <si>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</si>
  <si>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</si>
  <si>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</si>
  <si>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</si>
  <si>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</si>
  <si>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</si>
  <si>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</si>
  <si>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</si>
  <si>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</si>
  <si>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</si>
  <si>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</si>
  <si>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</si>
  <si>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</si>
  <si>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</si>
  <si>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</si>
  <si>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</si>
  <si>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</si>
  <si>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</si>
  <si>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</si>
  <si>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</si>
  <si>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</si>
  <si>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</si>
  <si>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</si>
  <si>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</si>
  <si>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</si>
  <si>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</si>
  <si>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</si>
  <si>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</si>
  <si>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</si>
  <si>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</si>
  <si>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</si>
  <si>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</si>
  <si>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</si>
  <si>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</si>
  <si>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</si>
  <si>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</si>
  <si>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</si>
  <si>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</si>
  <si>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</si>
  <si>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</si>
  <si>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</si>
  <si>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</si>
  <si>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</si>
  <si>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</si>
  <si>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</si>
  <si>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</si>
  <si>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</si>
  <si>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</si>
  <si>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</si>
  <si>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</si>
  <si>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</si>
  <si>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</si>
  <si>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</si>
  <si>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</si>
  <si>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</si>
  <si>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</si>
  <si>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</si>
  <si>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</si>
  <si>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</si>
  <si>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</si>
  <si>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</si>
  <si>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</si>
  <si>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</si>
  <si>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</si>
  <si>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</si>
  <si>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</si>
  <si>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</si>
  <si>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</si>
  <si>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</si>
  <si>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</si>
  <si>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</si>
  <si>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</si>
  <si>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</si>
  <si>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</si>
  <si>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</si>
  <si>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</si>
  <si>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</si>
  <si>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</si>
  <si>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</si>
  <si>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</si>
  <si>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</si>
  <si>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</si>
  <si>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</si>
  <si>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</si>
  <si>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</si>
  <si>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</si>
  <si>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</si>
  <si>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</si>
  <si>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</si>
  <si>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</si>
  <si>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</si>
  <si>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</si>
  <si>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</si>
  <si>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</si>
  <si>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</si>
  <si>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</si>
  <si>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</si>
  <si>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</si>
  <si>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</si>
  <si>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</si>
  <si>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</si>
  <si>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</si>
  <si>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</si>
  <si>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</si>
  <si>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</si>
  <si>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</si>
  <si>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</si>
  <si>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</si>
  <si>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</si>
  <si>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</si>
  <si>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</si>
  <si>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</si>
  <si>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</si>
  <si>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</si>
  <si>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</si>
  <si>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</si>
  <si>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</si>
  <si>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</si>
  <si>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</si>
  <si>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</si>
  <si>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</si>
  <si>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</si>
  <si>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</si>
  <si>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</si>
  <si>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</si>
  <si>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</si>
  <si>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</si>
  <si>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</si>
  <si>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</si>
  <si>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</si>
  <si>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</si>
  <si>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</si>
  <si>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</si>
  <si>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</si>
  <si>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</si>
  <si>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</si>
  <si>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</si>
  <si>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</si>
  <si>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</si>
  <si>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</si>
  <si>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</si>
  <si>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</si>
  <si>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</si>
  <si>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</si>
  <si>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</si>
  <si>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</si>
  <si>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</si>
  <si>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</si>
  <si>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</si>
  <si>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</si>
  <si>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</si>
  <si>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</si>
  <si>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</si>
  <si>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</si>
  <si>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</si>
  <si>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</si>
  <si>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</si>
  <si>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</si>
  <si>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</si>
  <si>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</si>
  <si>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</si>
  <si>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</si>
  <si>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</si>
  <si>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</si>
  <si>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</si>
  <si>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</si>
  <si>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</si>
  <si>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</si>
  <si>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</si>
  <si>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</si>
  <si>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</si>
  <si>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</si>
  <si>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</si>
  <si>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</si>
  <si>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</si>
  <si>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</si>
  <si>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</si>
  <si>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</si>
  <si>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</si>
  <si>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</si>
  <si>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</si>
  <si>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</si>
  <si>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</si>
  <si>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</si>
  <si>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</si>
  <si>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</si>
  <si>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</si>
  <si>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</si>
  <si>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</si>
  <si>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</si>
  <si>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</si>
  <si>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</si>
  <si>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</si>
  <si>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</si>
  <si>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</si>
  <si>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</si>
  <si>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</si>
  <si>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</si>
  <si>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</si>
  <si>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</si>
  <si>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</si>
  <si>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</si>
  <si>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</si>
  <si>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</si>
  <si>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</si>
  <si>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</si>
  <si>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</si>
  <si>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</si>
  <si>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</si>
  <si>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</si>
  <si>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</si>
  <si>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</si>
  <si>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</si>
  <si>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</si>
  <si>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</si>
  <si>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</si>
  <si>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</si>
  <si>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</si>
  <si>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</si>
  <si>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</si>
  <si>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</si>
  <si>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</si>
  <si>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</si>
  <si>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</si>
  <si>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</si>
  <si>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</si>
  <si>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</si>
  <si>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</si>
  <si>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</si>
  <si>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</si>
  <si>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</si>
  <si>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</si>
  <si>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</si>
  <si>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</si>
  <si>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</si>
  <si>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</si>
  <si>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</si>
  <si>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</si>
  <si>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</si>
  <si>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</si>
  <si>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</si>
  <si>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</si>
  <si>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</si>
  <si>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</si>
  <si>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</si>
  <si>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</si>
  <si>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</si>
  <si>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</si>
  <si>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</si>
  <si>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</si>
  <si>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</si>
  <si>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</si>
  <si>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</si>
  <si>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</si>
  <si>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</si>
  <si>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</si>
  <si>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</si>
  <si>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</si>
  <si>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</si>
  <si>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</si>
  <si>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</si>
  <si>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</si>
  <si>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</si>
  <si>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</si>
  <si>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</si>
  <si>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</si>
  <si>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</si>
  <si>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</si>
  <si>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</si>
  <si>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</si>
  <si>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</si>
  <si>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</si>
  <si>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</si>
  <si>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</si>
  <si>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</si>
  <si>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</si>
  <si>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</si>
  <si>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</si>
  <si>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</si>
  <si>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</si>
  <si>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</si>
  <si>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</si>
  <si>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</si>
  <si>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</si>
  <si>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</si>
  <si>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</si>
  <si>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</si>
  <si>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</si>
  <si>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</si>
  <si>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</si>
  <si>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</si>
  <si>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</si>
  <si>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</si>
  <si>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</si>
  <si>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</si>
  <si>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</si>
  <si>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</si>
  <si>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</si>
  <si>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</si>
  <si>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</si>
  <si>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</si>
  <si>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</si>
  <si>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</si>
  <si>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</si>
  <si>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</si>
  <si>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</si>
  <si>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</si>
  <si>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</si>
  <si>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</si>
  <si>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</si>
  <si>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</si>
  <si>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</si>
  <si>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</si>
  <si>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</si>
  <si>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</si>
  <si>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</si>
  <si>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</si>
  <si>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</si>
  <si>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</si>
  <si>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</si>
  <si>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</si>
  <si>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</si>
  <si>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</si>
  <si>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</si>
  <si>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</si>
  <si>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</si>
  <si>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</si>
  <si>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</si>
  <si>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</si>
  <si>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</si>
  <si>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</si>
  <si>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</si>
  <si>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</si>
  <si>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</si>
  <si>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</si>
  <si>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</si>
  <si>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</si>
  <si>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</si>
  <si>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</si>
  <si>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</si>
  <si>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</si>
  <si>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</si>
  <si>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</si>
  <si>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</si>
  <si>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</si>
  <si>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</si>
  <si>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</si>
  <si>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</si>
  <si>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</si>
  <si>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</si>
  <si>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</si>
  <si>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</si>
  <si>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</si>
  <si>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</si>
  <si>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</si>
  <si>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</si>
  <si>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</si>
  <si>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</si>
  <si>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</si>
  <si>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</si>
  <si>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</si>
  <si>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</si>
  <si>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</si>
  <si>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</si>
  <si>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</si>
  <si>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</si>
  <si>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</si>
  <si>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</si>
  <si>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</si>
  <si>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</si>
  <si>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</si>
  <si>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</si>
  <si>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</si>
  <si>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</si>
  <si>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</si>
  <si>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</si>
  <si>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</si>
  <si>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</si>
  <si>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</si>
  <si>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</si>
  <si>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</si>
  <si>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</si>
  <si>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</si>
  <si>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</si>
  <si>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</si>
  <si>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</si>
  <si>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</si>
  <si>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</si>
  <si>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</si>
  <si>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</si>
  <si>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</si>
  <si>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</si>
  <si>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</si>
  <si>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</si>
  <si>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</si>
  <si>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</si>
  <si>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</si>
  <si>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</si>
  <si>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</si>
  <si>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</si>
  <si>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</si>
  <si>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</si>
  <si>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</si>
  <si>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</si>
  <si>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</si>
  <si>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</si>
  <si>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</si>
  <si>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</si>
  <si>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</si>
  <si>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</si>
  <si>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</si>
  <si>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</si>
  <si>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</si>
  <si>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</si>
  <si>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</si>
  <si>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</si>
  <si>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</si>
  <si>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</si>
  <si>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</si>
  <si>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</si>
  <si>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</si>
  <si>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</si>
  <si>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</si>
  <si>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</si>
  <si>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</si>
  <si>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</si>
  <si>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</si>
  <si>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</si>
  <si>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</si>
  <si>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</si>
  <si>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</si>
  <si>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</si>
  <si>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</si>
  <si>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</si>
  <si>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</si>
  <si>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</si>
  <si>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</si>
  <si>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</si>
  <si>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</si>
  <si>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</si>
  <si>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</si>
  <si>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</si>
  <si>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</si>
  <si>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</si>
  <si>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</si>
  <si>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</si>
  <si>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</si>
  <si>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</si>
  <si>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</si>
  <si>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</si>
  <si>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</si>
  <si>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</si>
  <si>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</si>
  <si>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</si>
  <si>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</si>
  <si>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</si>
  <si>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</si>
  <si>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</si>
  <si>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</si>
  <si>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</si>
  <si>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</si>
  <si>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</si>
  <si>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</si>
  <si>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</si>
  <si>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</si>
  <si>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</si>
  <si>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</si>
  <si>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</si>
  <si>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</si>
  <si>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</si>
  <si>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</si>
  <si>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</si>
  <si>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</si>
  <si>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</si>
  <si>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</si>
  <si>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</si>
  <si>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</si>
  <si>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</si>
  <si>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</si>
  <si>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</si>
  <si>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</si>
  <si>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</si>
  <si>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</si>
  <si>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</si>
  <si>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</si>
  <si>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</si>
  <si>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</si>
  <si>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</si>
  <si>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</si>
  <si>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</si>
  <si>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</si>
  <si>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</si>
  <si>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</si>
  <si>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</si>
  <si>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</si>
  <si>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</si>
  <si>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</si>
  <si>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</si>
  <si>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</si>
  <si>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</si>
  <si>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</si>
  <si>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</si>
  <si>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</si>
  <si>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</si>
  <si>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</si>
  <si>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</si>
  <si>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</si>
  <si>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</si>
  <si>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</si>
  <si>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</si>
  <si>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</si>
  <si>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</si>
  <si>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</si>
  <si>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</si>
  <si>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</si>
  <si>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</si>
  <si>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</si>
  <si>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</si>
  <si>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</si>
  <si>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</si>
  <si>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</si>
  <si>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</si>
  <si>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</si>
  <si>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</si>
  <si>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</si>
  <si>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</si>
  <si>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</si>
  <si>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</si>
  <si>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</si>
  <si>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</si>
  <si>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</si>
  <si>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</si>
  <si>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</si>
  <si>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</si>
  <si>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</si>
  <si>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</si>
  <si>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</si>
  <si>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</si>
  <si>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</si>
  <si>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</si>
  <si>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</si>
  <si>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</si>
  <si>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</si>
  <si>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</si>
  <si>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</si>
  <si>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</si>
  <si>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</si>
  <si>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</si>
  <si>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</si>
  <si>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</si>
  <si>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</si>
  <si>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</si>
  <si>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</si>
  <si>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</si>
  <si>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</si>
  <si>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</si>
  <si>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</si>
  <si>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</si>
  <si>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</si>
  <si>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</si>
  <si>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</si>
  <si>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</si>
  <si>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</si>
  <si>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</si>
  <si>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</si>
  <si>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</si>
  <si>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</si>
  <si>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</si>
  <si>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</si>
  <si>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</si>
  <si>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</si>
  <si>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</si>
  <si>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</si>
  <si>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</si>
  <si>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</si>
  <si>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</si>
  <si>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</si>
  <si>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</si>
  <si>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</si>
  <si>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</si>
  <si>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</si>
  <si>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</si>
  <si>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</si>
  <si>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</si>
  <si>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</si>
  <si>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</si>
  <si>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</si>
  <si>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</si>
  <si>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</si>
  <si>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</si>
  <si>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</si>
  <si>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</si>
  <si>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</si>
  <si>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</si>
  <si>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</si>
  <si>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</si>
  <si>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</si>
  <si>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</si>
  <si>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</si>
  <si>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</si>
  <si>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</si>
  <si>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</si>
  <si>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</si>
  <si>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</si>
  <si>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</si>
  <si>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</si>
  <si>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</si>
  <si>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</si>
  <si>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</si>
  <si>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</si>
  <si>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</si>
  <si>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</si>
  <si>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</si>
  <si>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</si>
  <si>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</si>
  <si>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</si>
  <si>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</si>
  <si>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</si>
  <si>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</si>
  <si>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</si>
  <si>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</si>
  <si>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</si>
  <si>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</si>
  <si>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</si>
  <si>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</si>
  <si>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</si>
  <si>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</si>
  <si>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</si>
  <si>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</si>
  <si>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</si>
  <si>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</si>
  <si>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</si>
  <si>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</si>
  <si>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</si>
  <si>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</si>
  <si>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</si>
  <si>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</si>
  <si>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</si>
  <si>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</si>
  <si>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</si>
  <si>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</si>
  <si>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</si>
  <si>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</si>
  <si>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</si>
  <si>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</si>
  <si>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</si>
  <si>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</si>
  <si>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</si>
  <si>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</si>
  <si>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</si>
  <si>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</si>
  <si>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</si>
  <si>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</si>
  <si>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</si>
  <si>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</si>
  <si>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</si>
  <si>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</si>
  <si>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</si>
  <si>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</si>
  <si>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</si>
  <si>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</si>
  <si>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</si>
  <si>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</si>
  <si>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</si>
  <si>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</si>
  <si>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</si>
  <si>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</si>
  <si>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</si>
  <si>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</si>
  <si>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</si>
  <si>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</si>
  <si>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</si>
  <si>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</si>
  <si>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</si>
  <si>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</si>
  <si>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</si>
  <si>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</si>
  <si>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</si>
  <si>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</si>
  <si>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</si>
  <si>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</si>
  <si>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</si>
  <si>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</si>
  <si>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</si>
  <si>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</si>
  <si>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</si>
  <si>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</si>
  <si>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</si>
  <si>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</si>
  <si>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</si>
  <si>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</si>
  <si>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</si>
  <si>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</si>
  <si>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</si>
  <si>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</si>
  <si>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</si>
  <si>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</si>
  <si>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</si>
  <si>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</si>
  <si>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</si>
  <si>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</si>
  <si>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</si>
  <si>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</si>
  <si>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</si>
  <si>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</si>
  <si>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</si>
  <si>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</si>
  <si>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</si>
  <si>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</si>
  <si>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</si>
  <si>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</si>
  <si>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</si>
  <si>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</si>
  <si>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</si>
  <si>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</si>
  <si>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</si>
  <si>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</si>
  <si>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</si>
  <si>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</si>
  <si>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</si>
  <si>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</si>
  <si>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</si>
  <si>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</si>
  <si>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</si>
  <si>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</si>
  <si>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</si>
  <si>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</si>
  <si>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</si>
  <si>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</si>
  <si>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</si>
  <si>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</si>
  <si>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</si>
  <si>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</si>
  <si>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</si>
  <si>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</si>
  <si>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</si>
  <si>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</si>
  <si>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</si>
  <si>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</si>
  <si>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</si>
  <si>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</si>
  <si>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</si>
  <si>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</si>
  <si>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</si>
  <si>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</si>
  <si>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</si>
  <si>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</si>
  <si>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</si>
  <si>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</si>
  <si>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</si>
  <si>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</si>
  <si>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</si>
  <si>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</si>
  <si>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</si>
  <si>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</si>
  <si>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</si>
  <si>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</si>
  <si>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</si>
  <si>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</si>
  <si>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</si>
  <si>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</si>
  <si>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</si>
  <si>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</si>
  <si>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</si>
  <si>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</si>
  <si>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</si>
  <si>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</si>
  <si>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</si>
  <si>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</si>
  <si>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</si>
  <si>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</si>
  <si>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</si>
  <si>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</si>
  <si>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</si>
  <si>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</si>
  <si>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</si>
  <si>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</si>
  <si>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</si>
  <si>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</si>
  <si>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</si>
  <si>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</si>
  <si>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</si>
  <si>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</si>
  <si>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</si>
  <si>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</si>
  <si>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</si>
  <si>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</si>
  <si>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</si>
  <si>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</si>
  <si>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</si>
  <si>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</si>
  <si>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</si>
  <si>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</si>
  <si>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</si>
  <si>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</si>
  <si>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</si>
  <si>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</si>
  <si>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</si>
  <si>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</si>
  <si>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</si>
  <si>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</si>
  <si>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</si>
  <si>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</si>
  <si>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</si>
  <si>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</si>
  <si>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</si>
  <si>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</si>
  <si>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</si>
  <si>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</si>
  <si>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</si>
  <si>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</si>
  <si>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</si>
  <si>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</si>
  <si>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</si>
  <si>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</si>
  <si>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</si>
  <si>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</si>
  <si>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</si>
  <si>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</si>
  <si>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</si>
  <si>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</si>
  <si>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</si>
  <si>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</si>
  <si>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</si>
  <si>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</si>
  <si>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</si>
  <si>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</si>
  <si>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</si>
  <si>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</si>
  <si>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</si>
  <si>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</si>
  <si>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</si>
  <si>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</si>
  <si>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</si>
  <si>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</si>
  <si>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</si>
  <si>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</si>
  <si>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</si>
  <si>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</si>
  <si>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</si>
  <si>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</si>
  <si>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</si>
  <si>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</si>
  <si>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</si>
  <si>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</si>
  <si>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</si>
  <si>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</si>
  <si>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</si>
  <si>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</si>
  <si>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</si>
  <si>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</si>
  <si>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</si>
  <si>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</si>
  <si>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</si>
  <si>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</si>
  <si>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</si>
  <si>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</si>
  <si>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</si>
  <si>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</si>
  <si>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</si>
  <si>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</si>
  <si>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</si>
  <si>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</si>
  <si>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</si>
  <si>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</si>
  <si>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</si>
  <si>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</si>
  <si>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</si>
  <si>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</si>
  <si>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</si>
  <si>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</si>
  <si>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</si>
  <si>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</si>
  <si>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</si>
  <si>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</si>
  <si>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</si>
  <si>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</si>
  <si>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</si>
  <si>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</si>
  <si>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</si>
  <si>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</si>
  <si>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</si>
  <si>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</si>
  <si>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</si>
  <si>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</si>
  <si>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</si>
  <si>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</si>
  <si>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</si>
  <si>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</si>
  <si>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</si>
  <si>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</si>
  <si>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</si>
  <si>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</si>
  <si>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</si>
  <si>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</si>
  <si>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</si>
  <si>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</si>
  <si>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</si>
  <si>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</si>
  <si>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</si>
  <si>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</si>
  <si>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</si>
  <si>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</si>
  <si>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</si>
  <si>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</si>
  <si>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</si>
  <si>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</si>
  <si>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</si>
  <si>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</si>
  <si>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</si>
  <si>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</si>
  <si>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</si>
  <si>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</si>
  <si>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</si>
  <si>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</si>
  <si>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</si>
  <si>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</si>
  <si>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</si>
  <si>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</si>
  <si>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</si>
  <si>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</si>
  <si>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</si>
  <si>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</si>
  <si>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</si>
  <si>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</si>
  <si>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</si>
  <si>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</si>
  <si>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</si>
  <si>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</si>
  <si>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</si>
  <si>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</si>
  <si>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</si>
  <si>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</si>
  <si>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</si>
  <si>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</si>
  <si>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</si>
  <si>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</si>
  <si>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</si>
  <si>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</si>
  <si>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</si>
  <si>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</si>
  <si>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</si>
  <si>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</si>
  <si>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</si>
  <si>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</si>
  <si>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</si>
  <si>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</si>
  <si>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</si>
  <si>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</si>
  <si>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</si>
  <si>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</si>
  <si>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</si>
  <si>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</si>
  <si>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</si>
  <si>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</si>
  <si>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</si>
  <si>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</si>
  <si>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</si>
  <si>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</si>
  <si>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</si>
  <si>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</si>
  <si>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</si>
  <si>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</si>
  <si>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</si>
  <si>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</si>
  <si>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</si>
  <si>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</si>
  <si>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</si>
  <si>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</si>
  <si>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</si>
  <si>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</si>
  <si>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</si>
  <si>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</si>
  <si>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</si>
  <si>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</si>
  <si>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</si>
  <si>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</si>
  <si>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</si>
  <si>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</si>
  <si>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</si>
  <si>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</si>
  <si>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</si>
  <si>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</si>
  <si>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</si>
  <si>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</si>
  <si>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</si>
  <si>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</si>
  <si>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</si>
  <si>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</si>
  <si>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</si>
  <si>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</si>
  <si>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</si>
  <si>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</si>
  <si>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</si>
  <si>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</si>
  <si>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</si>
  <si>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</si>
  <si>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</si>
  <si>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</si>
  <si>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</si>
  <si>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</si>
  <si>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</si>
  <si>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</si>
  <si>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</si>
  <si>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</si>
  <si>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</si>
  <si>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</si>
  <si>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</si>
  <si>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</si>
  <si>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</si>
  <si>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</si>
  <si>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</si>
  <si>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</si>
  <si>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</si>
  <si>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</si>
  <si>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</si>
  <si>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</si>
  <si>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</si>
  <si>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</si>
  <si>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</si>
  <si>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</si>
  <si>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</si>
  <si>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</si>
  <si>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</si>
  <si>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</si>
  <si>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</si>
  <si>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</si>
  <si>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</si>
  <si>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</si>
  <si>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</si>
  <si>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</si>
  <si>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</si>
  <si>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</si>
  <si>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</si>
  <si>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</si>
  <si>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</si>
  <si>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</si>
  <si>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</si>
  <si>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</si>
  <si>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</si>
  <si>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</si>
  <si>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</si>
  <si>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</si>
  <si>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</si>
  <si>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</si>
  <si>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</si>
  <si>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</si>
  <si>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</si>
  <si>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</si>
  <si>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</si>
  <si>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</si>
  <si>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</si>
  <si>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</si>
  <si>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</si>
  <si>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</si>
  <si>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</si>
  <si>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</si>
  <si>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</si>
  <si>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</si>
  <si>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</si>
  <si>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</si>
  <si>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</si>
  <si>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</si>
  <si>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</si>
  <si>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</si>
  <si>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</si>
  <si>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</si>
  <si>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</si>
  <si>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</si>
  <si>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</si>
  <si>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</si>
  <si>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</si>
  <si>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</si>
  <si>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</si>
  <si>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</si>
  <si>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</si>
  <si>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</si>
  <si>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</si>
  <si>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</si>
  <si>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</si>
  <si>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</si>
  <si>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</si>
  <si>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</si>
  <si>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</si>
  <si>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</si>
  <si>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</si>
  <si>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</si>
  <si>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</si>
  <si>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</si>
  <si>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</si>
  <si>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</si>
  <si>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</si>
  <si>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</si>
  <si>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</si>
  <si>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</si>
  <si>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</si>
  <si>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</si>
  <si>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</si>
  <si>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</si>
  <si>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</si>
  <si>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</si>
  <si>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</si>
  <si>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</si>
  <si>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</si>
  <si>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</si>
  <si>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</si>
  <si>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</si>
  <si>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</si>
  <si>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</si>
  <si>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</si>
  <si>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</si>
  <si>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</si>
  <si>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</si>
  <si>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</si>
  <si>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</si>
  <si>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</si>
  <si>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</si>
  <si>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</si>
  <si>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</si>
  <si>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</si>
  <si>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</si>
  <si>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</si>
  <si>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</si>
  <si>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</si>
  <si>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</si>
  <si>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</si>
  <si>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</si>
  <si>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</si>
  <si>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</si>
  <si>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</si>
  <si>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</si>
  <si>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</si>
  <si>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</si>
  <si>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</si>
  <si>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</si>
  <si>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</si>
  <si>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</si>
  <si>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</si>
  <si>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</si>
  <si>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</si>
  <si>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</si>
  <si>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</si>
  <si>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</si>
  <si>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</si>
  <si>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</si>
  <si>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</si>
  <si>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</si>
  <si>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</si>
  <si>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</si>
  <si>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</si>
  <si>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</si>
  <si>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</si>
  <si>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</si>
  <si>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</si>
  <si>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</si>
  <si>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</si>
  <si>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</si>
  <si>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</si>
  <si>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</si>
  <si>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</si>
  <si>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</si>
  <si>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</si>
  <si>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</si>
  <si>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</si>
  <si>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</si>
  <si>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</si>
  <si>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</si>
  <si>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</si>
  <si>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</si>
  <si>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</si>
  <si>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</si>
  <si>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</si>
  <si>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</si>
  <si>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</si>
  <si>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</si>
  <si>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</si>
  <si>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</si>
  <si>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</si>
  <si>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</si>
  <si>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</si>
  <si>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</si>
  <si>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</si>
  <si>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</si>
  <si>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</si>
  <si>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</si>
  <si>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</si>
  <si>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</si>
  <si>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</si>
  <si>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</si>
  <si>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</si>
  <si>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</si>
  <si>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</si>
  <si>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</si>
  <si>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</si>
  <si>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</si>
  <si>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</si>
  <si>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</si>
  <si>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</si>
  <si>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</si>
  <si>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</si>
  <si>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</si>
  <si>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</si>
  <si>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</si>
  <si>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</si>
  <si>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</si>
  <si>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</si>
  <si>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</si>
  <si>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</si>
  <si>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</si>
  <si>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</si>
  <si>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</si>
  <si>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</si>
  <si>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</si>
  <si>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</si>
  <si>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</si>
  <si>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</si>
  <si>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</si>
  <si>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</si>
  <si>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</si>
  <si>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</si>
  <si>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</si>
  <si>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</si>
  <si>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</si>
  <si>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</si>
  <si>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</si>
  <si>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</si>
  <si>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</si>
  <si>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</si>
  <si>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</si>
  <si>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</si>
  <si>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</si>
  <si>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</si>
  <si>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</si>
  <si>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</si>
  <si>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</si>
  <si>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</si>
  <si>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</si>
  <si>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</si>
  <si>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</si>
  <si>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</si>
  <si>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</si>
  <si>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</si>
  <si>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</si>
  <si>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</si>
  <si>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</si>
  <si>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</si>
  <si>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</si>
  <si>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</si>
  <si>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</si>
  <si>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</si>
  <si>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</si>
  <si>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</si>
  <si>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</si>
  <si>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</si>
  <si>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</si>
  <si>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</si>
  <si>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</si>
  <si>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</si>
  <si>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</si>
  <si>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</si>
  <si>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</si>
  <si>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</si>
  <si>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</si>
  <si>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</si>
  <si>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</si>
  <si>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</si>
  <si>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</si>
  <si>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</si>
  <si>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</si>
  <si>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</si>
  <si>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</si>
  <si>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</si>
  <si>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</si>
  <si>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</si>
  <si>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</si>
  <si>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</si>
  <si>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</si>
  <si>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</si>
  <si>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</si>
  <si>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</si>
  <si>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</si>
  <si>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</si>
  <si>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</si>
  <si>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</si>
  <si>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</si>
  <si>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</si>
  <si>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</si>
  <si>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</si>
  <si>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</si>
  <si>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</si>
  <si>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</si>
  <si>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</si>
  <si>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</si>
  <si>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</si>
  <si>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</si>
  <si>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</si>
  <si>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</si>
  <si>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</si>
  <si>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</si>
  <si>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</si>
  <si>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</si>
  <si>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</si>
  <si>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</si>
  <si>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</si>
  <si>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</si>
  <si>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</si>
  <si>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</si>
  <si>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</si>
  <si>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</si>
  <si>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</si>
  <si>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</si>
  <si>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</si>
  <si>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</si>
  <si>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</si>
  <si>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</si>
  <si>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</si>
  <si>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</si>
  <si>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</si>
  <si>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</si>
  <si>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</si>
  <si>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</si>
  <si>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</si>
  <si>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</si>
  <si>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</si>
  <si>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</si>
  <si>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</si>
  <si>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</si>
  <si>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</si>
  <si>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</si>
  <si>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</si>
  <si>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</si>
  <si>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</si>
  <si>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</si>
  <si>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</si>
  <si>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</si>
  <si>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</si>
  <si>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</si>
  <si>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</si>
  <si>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</si>
  <si>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</si>
  <si>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</si>
  <si>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</si>
  <si>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</si>
  <si>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</si>
  <si>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</si>
  <si>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</si>
  <si>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</si>
  <si>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</si>
  <si>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</si>
  <si>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</si>
  <si>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</si>
  <si>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</si>
  <si>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</si>
  <si>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</si>
  <si>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</si>
  <si>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</si>
  <si>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</si>
  <si>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</si>
  <si>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</si>
  <si>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</si>
  <si>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</si>
  <si>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</si>
  <si>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</si>
  <si>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</si>
  <si>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</si>
  <si>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</si>
  <si>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</si>
  <si>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</si>
  <si>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</si>
  <si>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</si>
  <si>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</si>
  <si>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</si>
  <si>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</si>
  <si>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</si>
  <si>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</si>
  <si>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</si>
  <si>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</si>
  <si>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</si>
  <si>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</si>
  <si>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</si>
  <si>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</si>
  <si>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</si>
  <si>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</si>
  <si>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</si>
  <si>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</si>
  <si>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</si>
  <si>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</si>
  <si>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</si>
  <si>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</si>
  <si>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</si>
  <si>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</si>
  <si>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</si>
  <si>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</si>
  <si>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</si>
  <si>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</si>
  <si>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</si>
  <si>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</si>
  <si>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</si>
  <si>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</si>
  <si>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</si>
  <si>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</si>
  <si>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</si>
  <si>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</si>
  <si>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</si>
  <si>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</si>
  <si>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</si>
  <si>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</si>
  <si>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</si>
  <si>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</si>
  <si>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</si>
  <si>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</si>
  <si>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</si>
  <si>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</si>
  <si>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</si>
  <si>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</si>
  <si>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</si>
  <si>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</si>
  <si>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</si>
  <si>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</si>
  <si>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</si>
  <si>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</si>
  <si>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</si>
  <si>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</si>
  <si>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</si>
  <si>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</si>
  <si>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</si>
  <si>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</si>
  <si>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</si>
  <si>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</si>
  <si>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</si>
  <si>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</si>
  <si>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</si>
  <si>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</si>
  <si>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</si>
  <si>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</si>
  <si>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</si>
  <si>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</si>
  <si>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</si>
  <si>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</si>
  <si>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</si>
  <si>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</si>
  <si>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</si>
  <si>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</si>
  <si>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</si>
  <si>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</si>
  <si>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</si>
  <si>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</si>
  <si>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</si>
  <si>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</si>
  <si>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</si>
  <si>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</si>
  <si>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</si>
  <si>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</si>
  <si>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</si>
  <si>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</si>
  <si>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</si>
  <si>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</si>
  <si>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</si>
  <si>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</si>
  <si>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</si>
  <si>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</si>
  <si>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</si>
  <si>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</si>
  <si>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</si>
  <si>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</si>
  <si>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</si>
  <si>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</si>
  <si>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</si>
  <si>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</si>
  <si>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</si>
  <si>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</si>
  <si>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</si>
  <si>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</si>
  <si>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</si>
  <si>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</si>
  <si>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</si>
  <si>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</si>
  <si>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</si>
  <si>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</si>
  <si>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</si>
  <si>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</si>
  <si>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</si>
  <si>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</si>
  <si>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</si>
  <si>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</si>
  <si>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</si>
  <si>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</si>
  <si>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</si>
  <si>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</si>
  <si>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</si>
  <si>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</si>
  <si>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</si>
  <si>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</si>
  <si>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</si>
  <si>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</si>
  <si>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</si>
  <si>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</si>
  <si>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</si>
  <si>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</si>
  <si>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</si>
  <si>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</si>
  <si>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</si>
  <si>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</si>
  <si>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</si>
  <si>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</si>
  <si>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</si>
  <si>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</si>
  <si>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</si>
  <si>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</si>
  <si>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</si>
  <si>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</si>
  <si>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</si>
  <si>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</si>
  <si>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</si>
  <si>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</si>
  <si>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</si>
  <si>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</si>
  <si>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</si>
  <si>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</si>
  <si>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</si>
  <si>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</si>
  <si>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</si>
  <si>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</si>
  <si>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</si>
  <si>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</si>
  <si>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</si>
  <si>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</si>
  <si>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</si>
  <si>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</si>
  <si>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</si>
  <si>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</si>
  <si>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</si>
  <si>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</si>
  <si>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</si>
  <si>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</si>
  <si>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</si>
  <si>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</si>
  <si>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</si>
  <si>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</si>
  <si>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</si>
  <si>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</si>
  <si>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</si>
  <si>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</si>
  <si>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</si>
  <si>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</si>
  <si>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</si>
  <si>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</si>
  <si>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</si>
  <si>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</si>
  <si>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</si>
  <si>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</si>
  <si>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</si>
  <si>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</si>
  <si>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</si>
  <si>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</si>
  <si>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</si>
  <si>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</si>
  <si>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</si>
  <si>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</si>
  <si>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</si>
  <si>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</si>
  <si>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</si>
  <si>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</si>
  <si>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</si>
  <si>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</si>
  <si>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</si>
  <si>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</si>
  <si>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</si>
  <si>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</si>
  <si>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</si>
  <si>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</si>
  <si>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</si>
  <si>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</si>
  <si>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</si>
  <si>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</si>
  <si>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</si>
  <si>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</si>
  <si>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</si>
  <si>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</si>
  <si>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</si>
  <si>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</si>
  <si>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</si>
  <si>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</si>
  <si>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</si>
  <si>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</si>
  <si>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</si>
  <si>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</si>
  <si>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</si>
  <si>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</si>
  <si>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</si>
  <si>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</si>
  <si>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</si>
  <si>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</si>
  <si>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</si>
  <si>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</si>
  <si>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</si>
  <si>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</si>
  <si>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</si>
  <si>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</si>
  <si>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</si>
  <si>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</si>
  <si>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</si>
  <si>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</si>
  <si>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</si>
  <si>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</si>
  <si>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</si>
  <si>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</si>
  <si>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</si>
  <si>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</si>
  <si>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</si>
  <si>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</si>
  <si>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</si>
  <si>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</si>
  <si>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</si>
  <si>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</si>
  <si>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</si>
  <si>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</si>
  <si>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</si>
  <si>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</si>
  <si>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</si>
  <si>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</si>
  <si>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</si>
  <si>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</si>
  <si>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</si>
  <si>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</si>
  <si>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</si>
  <si>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</si>
  <si>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</si>
  <si>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</si>
  <si>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</si>
  <si>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</si>
  <si>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</si>
  <si>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</si>
  <si>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</si>
  <si>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</si>
  <si>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</si>
  <si>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</si>
  <si>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</si>
  <si>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</si>
  <si>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</si>
  <si>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</si>
  <si>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</si>
  <si>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</si>
  <si>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</si>
  <si>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</si>
  <si>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</si>
  <si>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</si>
  <si>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</si>
  <si>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</si>
  <si>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</si>
  <si>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</si>
  <si>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</si>
  <si>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</si>
  <si>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</si>
  <si>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</si>
  <si>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</si>
  <si>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</si>
  <si>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</si>
  <si>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</si>
  <si>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</si>
  <si>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</si>
  <si>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</si>
  <si>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</si>
  <si>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</si>
  <si>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</si>
  <si>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</si>
  <si>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</si>
  <si>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</si>
  <si>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</si>
  <si>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</si>
  <si>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</si>
  <si>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</si>
  <si>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</si>
  <si>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</si>
  <si>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</si>
  <si>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</si>
  <si>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</si>
  <si>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</si>
  <si>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</si>
  <si>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</si>
  <si>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</si>
  <si>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</si>
  <si>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</si>
  <si>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</si>
  <si>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</si>
  <si>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</si>
  <si>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</si>
  <si>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</si>
  <si>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</si>
  <si>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</si>
  <si>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</si>
  <si>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</si>
  <si>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</si>
  <si>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</si>
  <si>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</si>
  <si>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</si>
  <si>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</si>
  <si>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</si>
  <si>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</si>
  <si>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</si>
  <si>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</si>
  <si>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</si>
  <si>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</si>
  <si>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</si>
  <si>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</si>
  <si>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</si>
  <si>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</si>
  <si>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</si>
  <si>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</si>
  <si>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</si>
  <si>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</si>
  <si>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</si>
  <si>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</si>
  <si>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</si>
  <si>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</si>
  <si>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</si>
  <si>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</si>
  <si>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</si>
  <si>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</si>
  <si>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</si>
  <si>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</si>
  <si>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</si>
  <si>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</si>
  <si>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</si>
  <si>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</si>
  <si>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</si>
  <si>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</si>
  <si>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</si>
  <si>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</si>
  <si>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</si>
  <si>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</si>
  <si>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</si>
  <si>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</si>
  <si>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</si>
  <si>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</si>
  <si>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</si>
  <si>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</si>
  <si>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</si>
  <si>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</si>
  <si>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</si>
  <si>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</si>
  <si>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</si>
  <si>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</si>
  <si>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</si>
  <si>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</si>
  <si>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</si>
  <si>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</si>
  <si>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</si>
  <si>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</si>
  <si>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</si>
  <si>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</si>
  <si>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</si>
  <si>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</si>
  <si>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</si>
  <si>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</si>
  <si>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</si>
  <si>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</si>
  <si>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</si>
  <si>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</si>
  <si>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</si>
  <si>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</si>
  <si>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</si>
  <si>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</si>
  <si>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</si>
  <si>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</si>
  <si>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</si>
  <si>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</si>
  <si>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</si>
  <si>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</si>
  <si>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</si>
  <si>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</si>
  <si>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</si>
  <si>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</si>
  <si>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</si>
  <si>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</si>
  <si>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</si>
  <si>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</si>
  <si>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</si>
  <si>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</si>
  <si>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</si>
  <si>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</si>
  <si>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</si>
  <si>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</si>
  <si>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</si>
  <si>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</si>
  <si>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</si>
  <si>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</si>
  <si>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</si>
  <si>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</si>
  <si>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</si>
  <si>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</si>
  <si>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</si>
  <si>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</si>
  <si>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</si>
  <si>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</si>
  <si>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</si>
  <si>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</si>
  <si>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</si>
  <si>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</si>
  <si>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</si>
  <si>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</si>
  <si>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</si>
  <si>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</si>
  <si>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</si>
  <si>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</si>
  <si>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</si>
  <si>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</si>
  <si>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</si>
  <si>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</si>
  <si>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</si>
  <si>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</si>
  <si>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</si>
  <si>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</si>
  <si>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</si>
  <si>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</si>
  <si>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</si>
  <si>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</si>
  <si>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</si>
  <si>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</si>
  <si>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</si>
  <si>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</si>
  <si>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</si>
  <si>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</si>
  <si>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</si>
  <si>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</si>
  <si>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</si>
  <si>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</si>
  <si>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</si>
  <si>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</si>
  <si>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</si>
  <si>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</si>
  <si>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</si>
  <si>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</si>
  <si>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</si>
  <si>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</si>
  <si>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</si>
  <si>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</si>
  <si>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</si>
  <si>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</si>
  <si>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</si>
  <si>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</si>
  <si>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</si>
  <si>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</si>
  <si>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</si>
  <si>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</si>
  <si>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</si>
  <si>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</si>
  <si>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</si>
  <si>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</si>
  <si>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</si>
  <si>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</si>
  <si>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</si>
  <si>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</si>
  <si>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</si>
  <si>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</si>
  <si>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</si>
  <si>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</si>
  <si>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</si>
  <si>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</si>
  <si>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</si>
  <si>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</si>
  <si>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</si>
  <si>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</si>
  <si>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</si>
  <si>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</si>
  <si>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</si>
  <si>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</si>
  <si>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</si>
  <si>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</si>
  <si>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</si>
  <si>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</si>
  <si>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</si>
  <si>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</si>
  <si>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</si>
  <si>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</si>
  <si>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</si>
  <si>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</si>
  <si>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</si>
  <si>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</si>
  <si>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</si>
  <si>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</si>
  <si>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</si>
  <si>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</si>
  <si>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</si>
  <si>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</si>
  <si>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</si>
  <si>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</si>
  <si>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</si>
  <si>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</si>
  <si>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</si>
  <si>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</si>
  <si>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</si>
  <si>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</si>
  <si>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</si>
  <si>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</si>
  <si>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</si>
  <si>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</si>
  <si>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</si>
  <si>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</si>
  <si>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</si>
  <si>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</si>
  <si>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</si>
  <si>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</si>
  <si>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</si>
  <si>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</si>
  <si>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</si>
  <si>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</si>
  <si>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</si>
  <si>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</si>
  <si>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</si>
  <si>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</si>
  <si>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</si>
  <si>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</si>
  <si>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</si>
  <si>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</si>
  <si>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</si>
  <si>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</si>
  <si>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</si>
  <si>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</si>
  <si>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</si>
  <si>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</si>
  <si>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</si>
  <si>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</si>
  <si>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</si>
  <si>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</si>
  <si>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</si>
  <si>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</si>
  <si>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</si>
  <si>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</si>
  <si>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</si>
  <si>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</si>
  <si>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</si>
  <si>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</si>
  <si>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</si>
  <si>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</si>
  <si>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</si>
  <si>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</si>
  <si>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</si>
  <si>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</si>
  <si>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</si>
  <si>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</si>
  <si>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</si>
  <si>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</si>
  <si>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</si>
  <si>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</si>
  <si>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</si>
  <si>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</si>
  <si>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</si>
  <si>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</si>
  <si>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</si>
  <si>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</si>
  <si>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</si>
  <si>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</si>
  <si>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</si>
  <si>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</si>
  <si>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</si>
  <si>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</si>
  <si>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</si>
  <si>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</si>
  <si>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</si>
  <si>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</si>
  <si>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</si>
  <si>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</si>
  <si>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</si>
  <si>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</si>
  <si>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</si>
  <si>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</si>
  <si>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</si>
  <si>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</si>
  <si>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</si>
  <si>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</si>
  <si>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</si>
  <si>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</si>
  <si>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</si>
  <si>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</si>
  <si>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</si>
  <si>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</si>
  <si>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</si>
  <si>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</si>
  <si>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</si>
  <si>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</si>
  <si>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</si>
  <si>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</si>
  <si>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</si>
  <si>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</si>
  <si>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</si>
  <si>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</si>
  <si>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</si>
  <si>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</si>
  <si>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</si>
  <si>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</si>
  <si>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</si>
  <si>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</si>
  <si>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</si>
  <si>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</si>
  <si>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</si>
  <si>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</si>
  <si>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</si>
  <si>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</si>
  <si>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</si>
  <si>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</si>
  <si>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</si>
  <si>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</si>
  <si>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</si>
  <si>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</si>
  <si>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</si>
  <si>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</si>
  <si>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</si>
  <si>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</si>
  <si>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</si>
  <si>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</si>
  <si>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</si>
  <si>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</si>
  <si>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</si>
  <si>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</si>
  <si>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</si>
  <si>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</si>
  <si>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</si>
  <si>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</si>
  <si>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</si>
  <si>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</si>
  <si>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</si>
  <si>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</si>
  <si>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</si>
  <si>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</si>
  <si>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</si>
  <si>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</si>
  <si>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</si>
  <si>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</si>
  <si>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</si>
  <si>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</si>
  <si>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</si>
  <si>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</si>
  <si>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</si>
  <si>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</si>
  <si>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</si>
  <si>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</si>
  <si>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</si>
  <si>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</si>
  <si>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</si>
  <si>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</si>
  <si>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</si>
  <si>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</si>
  <si>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</si>
  <si>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</si>
  <si>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</si>
  <si>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</si>
  <si>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</si>
  <si>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</si>
  <si>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</si>
  <si>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</si>
  <si>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</si>
  <si>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</si>
  <si>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</si>
  <si>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</si>
  <si>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</si>
  <si>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</si>
  <si>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</si>
  <si>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</si>
  <si>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</si>
  <si>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</si>
  <si>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</si>
  <si>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</si>
  <si>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</si>
  <si>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</si>
  <si>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</si>
  <si>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</si>
  <si>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</si>
  <si>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</si>
  <si>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</si>
  <si>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</si>
  <si>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</si>
  <si>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</si>
  <si>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</si>
  <si>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</si>
  <si>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</si>
  <si>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</si>
  <si>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</si>
  <si>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</si>
  <si>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</si>
  <si>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</si>
  <si>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</si>
  <si>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</si>
  <si>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</si>
  <si>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</si>
  <si>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</si>
  <si>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</si>
  <si>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</si>
  <si>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</si>
  <si>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</si>
  <si>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</si>
  <si>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</si>
  <si>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</si>
  <si>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</si>
  <si>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</si>
  <si>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</si>
  <si>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</si>
  <si>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</si>
  <si>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</si>
  <si>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</si>
  <si>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</si>
  <si>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</si>
  <si>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</si>
  <si>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</si>
  <si>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</si>
  <si>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</si>
  <si>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</si>
  <si>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</si>
  <si>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</si>
  <si>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</si>
  <si>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</si>
  <si>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</si>
  <si>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</si>
  <si>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</si>
  <si>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</si>
  <si>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</si>
  <si>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</si>
  <si>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</si>
  <si>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</si>
  <si>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</si>
  <si>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</si>
  <si>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</si>
  <si>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</si>
  <si>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</si>
  <si>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</si>
  <si>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</si>
  <si>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</si>
  <si>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</si>
  <si>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</si>
  <si>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</si>
  <si>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</si>
  <si>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</si>
  <si>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</si>
  <si>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</si>
  <si>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</si>
  <si>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</si>
  <si>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</si>
  <si>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</si>
  <si>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</si>
  <si>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</si>
  <si>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</si>
  <si>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</si>
  <si>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</si>
  <si>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</si>
  <si>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</si>
  <si>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</si>
  <si>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</si>
  <si>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</si>
  <si>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</si>
  <si>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</si>
  <si>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</si>
  <si>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</si>
  <si>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</si>
  <si>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</si>
  <si>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</si>
  <si>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</si>
  <si>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</si>
  <si>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</si>
  <si>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</si>
  <si>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</si>
  <si>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</si>
  <si>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</si>
  <si>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</si>
  <si>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</si>
  <si>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</si>
  <si>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</si>
  <si>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</si>
  <si>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</si>
  <si>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</si>
  <si>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</si>
  <si>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</si>
  <si>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</si>
  <si>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</si>
  <si>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</si>
  <si>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</si>
  <si>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</si>
  <si>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</si>
  <si>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</si>
  <si>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</si>
  <si>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</si>
  <si>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</si>
  <si>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</si>
  <si>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</si>
  <si>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</si>
  <si>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</si>
  <si>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</si>
  <si>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</si>
  <si>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</si>
  <si>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</si>
  <si>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</si>
  <si>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</si>
  <si>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</si>
  <si>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</si>
  <si>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</si>
  <si>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</si>
  <si>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</si>
  <si>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</si>
  <si>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</si>
  <si>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</si>
  <si>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</si>
  <si>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</si>
  <si>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</si>
  <si>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</si>
  <si>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</si>
  <si>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</si>
  <si>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</si>
  <si>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</si>
  <si>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</si>
  <si>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</si>
  <si>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</si>
  <si>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</si>
  <si>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</si>
  <si>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</si>
  <si>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</si>
  <si>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</si>
  <si>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</si>
  <si>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</si>
  <si>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</si>
  <si>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</si>
  <si>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</si>
  <si>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</si>
  <si>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</si>
  <si>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</si>
  <si>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</si>
  <si>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</si>
  <si>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</si>
  <si>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</si>
  <si>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</si>
  <si>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</si>
  <si>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</si>
  <si>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</si>
  <si>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</si>
  <si>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</si>
  <si>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</si>
  <si>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</si>
  <si>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</si>
  <si>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</si>
  <si>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</si>
  <si>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</si>
  <si>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</si>
  <si>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</si>
  <si>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</si>
  <si>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</si>
  <si>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</si>
  <si>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</si>
  <si>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</si>
  <si>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</si>
  <si>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</si>
  <si>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</si>
  <si>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</si>
  <si>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</si>
  <si>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</si>
  <si>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</si>
  <si>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</si>
  <si>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</si>
  <si>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</si>
  <si>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</si>
  <si>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</si>
  <si>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</si>
  <si>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</si>
  <si>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</si>
  <si>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</si>
  <si>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</si>
  <si>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</si>
  <si>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</si>
  <si>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</si>
  <si>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</si>
  <si>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</si>
  <si>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</si>
  <si>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</si>
  <si>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</si>
  <si>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</si>
  <si>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</si>
  <si>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</si>
  <si>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</si>
  <si>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</si>
  <si>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</si>
  <si>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</si>
  <si>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</si>
  <si>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</si>
  <si>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</si>
  <si>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</si>
  <si>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</si>
  <si>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</si>
  <si>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</si>
  <si>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</si>
  <si>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</si>
  <si>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</si>
  <si>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</si>
  <si>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</si>
  <si>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</si>
  <si>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</si>
  <si>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</si>
  <si>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</si>
  <si>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</si>
  <si>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</si>
  <si>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</si>
  <si>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</si>
  <si>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</si>
  <si>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</si>
  <si>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</si>
  <si>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</si>
  <si>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</si>
  <si>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</si>
  <si>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</si>
  <si>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</si>
  <si>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</si>
  <si>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</si>
  <si>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</si>
  <si>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</si>
  <si>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</si>
  <si>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</si>
  <si>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</si>
  <si>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</si>
  <si>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</si>
  <si>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</si>
  <si>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</si>
  <si>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</si>
  <si>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</si>
  <si>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</si>
  <si>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</si>
  <si>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</si>
  <si>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</si>
  <si>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</si>
  <si>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</si>
  <si>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</si>
  <si>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</si>
  <si>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</si>
  <si>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</si>
  <si>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</si>
  <si>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</si>
  <si>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</si>
  <si>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</si>
  <si>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</si>
  <si>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</si>
  <si>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</si>
  <si>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</si>
  <si>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</si>
  <si>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</si>
  <si>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</si>
  <si>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</si>
  <si>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</si>
  <si>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</si>
  <si>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</si>
  <si>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</si>
  <si>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</si>
  <si>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</si>
  <si>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</si>
  <si>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</si>
  <si>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</si>
  <si>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</si>
  <si>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</si>
  <si>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</si>
  <si>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</si>
  <si>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</si>
  <si>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</si>
  <si>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</si>
  <si>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</si>
  <si>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</si>
  <si>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</si>
  <si>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</si>
  <si>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</si>
  <si>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</si>
  <si>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</si>
  <si>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</si>
  <si>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</si>
  <si>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</si>
  <si>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</si>
  <si>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</si>
  <si>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</si>
  <si>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</si>
  <si>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</si>
  <si>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</si>
  <si>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</si>
  <si>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</si>
  <si>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</si>
  <si>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</si>
  <si>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</si>
  <si>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</si>
  <si>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</si>
  <si>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</si>
  <si>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</si>
  <si>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</si>
  <si>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</si>
  <si>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</si>
  <si>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</si>
  <si>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</si>
  <si>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</si>
  <si>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</si>
  <si>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</si>
  <si>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</si>
  <si>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</si>
  <si>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</si>
  <si>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</si>
  <si>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</si>
  <si>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</si>
  <si>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</si>
  <si>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</si>
  <si>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</si>
  <si>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</si>
  <si>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</si>
  <si>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</si>
  <si>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</si>
  <si>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</si>
  <si>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</si>
  <si>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</si>
  <si>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</si>
  <si>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</si>
  <si>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</si>
  <si>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</si>
  <si>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</si>
  <si>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</si>
  <si>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</si>
  <si>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</si>
  <si>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</si>
  <si>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</si>
  <si>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</si>
  <si>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</si>
  <si>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</si>
  <si>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</si>
  <si>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</si>
  <si>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</si>
  <si>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</si>
  <si>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</si>
  <si>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</si>
  <si>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</si>
  <si>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</si>
  <si>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</si>
  <si>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</si>
  <si>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</si>
  <si>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</si>
  <si>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</si>
  <si>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</si>
  <si>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</si>
  <si>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</si>
  <si>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</si>
  <si>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</si>
  <si>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</si>
  <si>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</si>
  <si>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</si>
  <si>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</si>
  <si>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</si>
  <si>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</si>
  <si>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</si>
  <si>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</si>
  <si>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</si>
  <si>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</si>
  <si>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</si>
  <si>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</si>
  <si>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</si>
  <si>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</si>
  <si>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</si>
  <si>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</si>
  <si>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</si>
  <si>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</si>
  <si>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</si>
  <si>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</si>
  <si>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</si>
  <si>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</si>
  <si>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</si>
  <si>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</si>
  <si>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</si>
  <si>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</si>
  <si>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</si>
  <si>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</si>
  <si>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</si>
  <si>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</si>
  <si>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</si>
  <si>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</si>
  <si>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</si>
  <si>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</si>
  <si>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</si>
  <si>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</si>
  <si>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</si>
  <si>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</si>
  <si>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</si>
  <si>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</si>
  <si>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</si>
  <si>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</si>
  <si>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</si>
  <si>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</si>
  <si>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</si>
  <si>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</si>
  <si>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</si>
  <si>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</si>
  <si>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</si>
  <si>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</si>
  <si>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</si>
  <si>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</si>
  <si>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</si>
  <si>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</si>
  <si>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</si>
  <si>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</si>
  <si>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</si>
  <si>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</si>
  <si>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</si>
  <si>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</si>
  <si>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</si>
  <si>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</si>
  <si>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</si>
  <si>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</si>
  <si>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</si>
  <si>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</si>
  <si>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</si>
  <si>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</si>
  <si>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</si>
  <si>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</si>
  <si>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</si>
  <si>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</si>
  <si>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</si>
  <si>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</si>
  <si>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</si>
  <si>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</si>
  <si>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</si>
  <si>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</si>
  <si>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</si>
  <si>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</si>
  <si>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</si>
  <si>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</si>
  <si>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</si>
  <si>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</si>
  <si>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</si>
  <si>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</si>
  <si>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</si>
  <si>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</si>
  <si>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</si>
  <si>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</si>
  <si>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</si>
  <si>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</si>
  <si>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</si>
  <si>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</si>
  <si>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</si>
  <si>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</si>
  <si>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</si>
  <si>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</si>
  <si>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</si>
  <si>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</si>
  <si>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</si>
  <si>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</si>
  <si>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</si>
  <si>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</si>
  <si>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</si>
  <si>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</si>
  <si>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</si>
  <si>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</si>
  <si>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</si>
  <si>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</si>
  <si>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</si>
  <si>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</si>
  <si>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</si>
  <si>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</si>
  <si>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</si>
  <si>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</si>
  <si>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</si>
  <si>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</si>
  <si>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</si>
  <si>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</si>
  <si>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</si>
  <si>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</si>
  <si>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</si>
  <si>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</si>
  <si>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</si>
  <si>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</si>
  <si>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</si>
  <si>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</si>
  <si>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</si>
  <si>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</si>
  <si>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</si>
  <si>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</si>
  <si>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</si>
  <si>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</si>
  <si>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</si>
  <si>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</si>
  <si>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</si>
  <si>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</si>
  <si>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</si>
  <si>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</si>
  <si>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</si>
  <si>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</si>
  <si>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</si>
  <si>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</si>
  <si>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</si>
  <si>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</si>
  <si>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</si>
  <si>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</si>
  <si>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</si>
  <si>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</si>
  <si>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</si>
  <si>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</si>
  <si>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</si>
  <si>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</si>
  <si>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</si>
  <si>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</si>
  <si>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</si>
  <si>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</si>
  <si>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</si>
  <si>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</si>
  <si>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</si>
  <si>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</si>
  <si>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</si>
  <si>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</si>
  <si>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</si>
  <si>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</si>
  <si>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</si>
  <si>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</si>
  <si>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</si>
  <si>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</si>
  <si>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</si>
  <si>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</si>
  <si>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</si>
  <si>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</si>
  <si>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</si>
  <si>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</si>
  <si>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</si>
  <si>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</si>
  <si>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</si>
  <si>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</si>
  <si>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</si>
  <si>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</si>
  <si>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</si>
  <si>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</si>
  <si>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</si>
  <si>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</si>
  <si>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</si>
  <si>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</si>
  <si>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</si>
  <si>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</si>
  <si>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</si>
  <si>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</si>
  <si>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</si>
  <si>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</si>
  <si>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</si>
  <si>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</si>
  <si>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</si>
  <si>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</si>
  <si>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</si>
  <si>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</si>
  <si>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</si>
  <si>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</si>
  <si>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</si>
  <si>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</si>
  <si>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</si>
  <si>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</si>
  <si>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</si>
  <si>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</si>
  <si>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</si>
  <si>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</si>
  <si>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</si>
  <si>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</si>
  <si>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</si>
  <si>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</si>
  <si>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</si>
  <si>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</si>
  <si>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</si>
  <si>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</si>
  <si>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</si>
  <si>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</si>
  <si>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</si>
  <si>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</si>
  <si>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</si>
  <si>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</si>
  <si>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</si>
  <si>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</si>
  <si>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</si>
  <si>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</si>
  <si>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</si>
  <si>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</si>
  <si>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</si>
  <si>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</si>
  <si>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</si>
  <si>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</si>
  <si>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</si>
  <si>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</si>
  <si>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</si>
  <si>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</si>
  <si>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</si>
  <si>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</si>
  <si>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</si>
  <si>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</si>
  <si>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</si>
  <si>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</si>
  <si>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</si>
  <si>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</si>
  <si>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</si>
  <si>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</si>
  <si>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</si>
  <si>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</si>
  <si>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</si>
  <si>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</si>
  <si>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</si>
  <si>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</si>
  <si>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</si>
  <si>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</si>
  <si>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</si>
  <si>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</si>
  <si>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</si>
  <si>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</si>
  <si>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</si>
  <si>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</si>
  <si>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</si>
  <si>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</si>
  <si>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</si>
  <si>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</si>
  <si>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</si>
  <si>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</si>
  <si>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</si>
  <si>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</si>
  <si>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</si>
  <si>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</si>
  <si>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</si>
  <si>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</si>
  <si>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</si>
  <si>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</si>
  <si>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</si>
  <si>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</si>
  <si>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</si>
  <si>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</si>
  <si>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</si>
  <si>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</si>
  <si>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</si>
  <si>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</si>
  <si>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</si>
  <si>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</si>
  <si>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</si>
  <si>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</si>
  <si>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</si>
  <si>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</si>
  <si>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</si>
  <si>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</si>
  <si>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</si>
  <si>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</si>
  <si>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</si>
  <si>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</si>
  <si>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</si>
  <si>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</si>
  <si>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</si>
  <si>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</si>
  <si>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</si>
  <si>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</si>
  <si>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</si>
  <si>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</si>
  <si>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</si>
  <si>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</si>
  <si>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</si>
  <si>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</si>
  <si>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</si>
  <si>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</si>
  <si>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</si>
  <si>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</si>
  <si>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</si>
  <si>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</si>
  <si>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</si>
  <si>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</si>
  <si>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</si>
  <si>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</si>
  <si>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</si>
  <si>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</si>
  <si>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</si>
  <si>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</si>
  <si>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</si>
  <si>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</si>
  <si>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</si>
  <si>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</si>
  <si>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</si>
  <si>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</si>
  <si>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</si>
  <si>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</si>
  <si>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</si>
  <si>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</si>
  <si>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</si>
  <si>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</si>
  <si>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</si>
  <si>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</si>
  <si>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</si>
  <si>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</si>
  <si>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</si>
  <si>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</si>
  <si>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</si>
  <si>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</si>
  <si>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</si>
  <si>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</si>
  <si>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</si>
  <si>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</si>
  <si>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</si>
  <si>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</si>
  <si>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</si>
  <si>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</si>
  <si>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</si>
  <si>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</si>
  <si>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</si>
  <si>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</si>
  <si>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</si>
  <si>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</si>
  <si>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</si>
  <si>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</si>
  <si>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</si>
  <si>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</si>
  <si>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</si>
  <si>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</si>
  <si>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</si>
  <si>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</si>
  <si>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</si>
  <si>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</si>
  <si>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</si>
  <si>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</si>
  <si>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</si>
  <si>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</si>
  <si>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</si>
  <si>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</si>
  <si>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</si>
  <si>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</si>
  <si>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</si>
  <si>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</si>
  <si>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</si>
  <si>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</si>
  <si>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</si>
  <si>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</si>
  <si>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</si>
  <si>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</si>
  <si>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</si>
  <si>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</si>
  <si>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</si>
  <si>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</si>
  <si>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</si>
  <si>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</si>
  <si>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</si>
  <si>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</si>
  <si>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</si>
  <si>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</si>
  <si>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</si>
  <si>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</si>
  <si>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</si>
  <si>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</si>
  <si>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</si>
  <si>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</si>
  <si>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</si>
  <si>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</si>
  <si>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</si>
  <si>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</si>
  <si>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</si>
  <si>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</si>
  <si>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</si>
  <si>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</si>
  <si>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</si>
  <si>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</si>
  <si>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</si>
  <si>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</si>
  <si>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</si>
  <si>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</si>
  <si>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</si>
  <si>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</si>
  <si>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</si>
  <si>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</si>
  <si>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</si>
  <si>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</si>
  <si>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</si>
  <si>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</si>
  <si>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</si>
  <si>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</si>
  <si>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</si>
  <si>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</si>
  <si>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</si>
  <si>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</si>
  <si>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</si>
  <si>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</si>
  <si>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</si>
  <si>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</si>
  <si>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</si>
  <si>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</si>
  <si>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</si>
  <si>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</si>
  <si>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</si>
  <si>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</si>
  <si>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</si>
  <si>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</si>
  <si>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</si>
  <si>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</si>
  <si>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</si>
  <si>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</si>
  <si>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</si>
  <si>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</si>
  <si>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</si>
  <si>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</si>
  <si>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</si>
  <si>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</si>
  <si>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</si>
  <si>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</si>
  <si>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</si>
  <si>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</si>
  <si>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</si>
  <si>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</si>
  <si>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</si>
  <si>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</si>
  <si>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</si>
  <si>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</si>
  <si>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</si>
  <si>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</si>
  <si>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</si>
  <si>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</si>
  <si>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</si>
  <si>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</si>
  <si>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</si>
  <si>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</si>
  <si>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</si>
  <si>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</si>
  <si>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</si>
  <si>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</si>
  <si>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</si>
  <si>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</si>
  <si>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</si>
  <si>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</si>
  <si>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</si>
  <si>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</si>
  <si>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</si>
  <si>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</si>
  <si>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</si>
  <si>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</si>
  <si>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</si>
  <si>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</si>
  <si>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</si>
  <si>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</si>
  <si>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</si>
  <si>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</si>
  <si>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</si>
  <si>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</si>
  <si>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</si>
  <si>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</si>
  <si>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</si>
  <si>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</si>
  <si>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</si>
  <si>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</si>
  <si>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</si>
  <si>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</si>
  <si>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</si>
  <si>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</si>
  <si>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</si>
  <si>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</si>
  <si>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</si>
  <si>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</si>
  <si>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</si>
  <si>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</si>
  <si>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</si>
  <si>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</si>
  <si>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</si>
  <si>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</si>
  <si>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</si>
  <si>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</si>
  <si>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</si>
  <si>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</si>
  <si>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</si>
  <si>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</si>
  <si>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</si>
  <si>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</si>
  <si>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</si>
  <si>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</si>
  <si>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</si>
  <si>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</si>
  <si>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</si>
  <si>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</si>
  <si>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</si>
  <si>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</si>
  <si>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</si>
  <si>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</si>
  <si>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</si>
  <si>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</si>
  <si>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</si>
  <si>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</si>
  <si>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</si>
  <si>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</si>
  <si>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</si>
  <si>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</si>
  <si>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</si>
  <si>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</si>
  <si>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</si>
  <si>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</si>
  <si>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</si>
  <si>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</si>
  <si>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</si>
  <si>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</si>
  <si>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</si>
  <si>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</si>
  <si>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</si>
  <si>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</si>
  <si>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</si>
  <si>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</si>
  <si>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</si>
  <si>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</si>
  <si>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</si>
  <si>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</si>
  <si>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</si>
  <si>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</si>
  <si>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</si>
  <si>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</si>
  <si>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</si>
  <si>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</si>
  <si>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</si>
  <si>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</si>
  <si>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</si>
  <si>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</si>
  <si>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</si>
  <si>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</si>
  <si>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</si>
  <si>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</si>
  <si>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</si>
  <si>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</si>
  <si>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</si>
  <si>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</si>
  <si>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</si>
  <si>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</si>
  <si>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</si>
  <si>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</si>
  <si>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</si>
  <si>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</si>
  <si>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</si>
  <si>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</si>
  <si>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</si>
  <si>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</si>
  <si>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</si>
  <si>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</si>
  <si>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</si>
  <si>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</si>
  <si>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</si>
  <si>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</si>
  <si>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</si>
  <si>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</si>
  <si>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</si>
  <si>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</si>
  <si>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</si>
  <si>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</si>
  <si>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</si>
  <si>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</si>
  <si>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</si>
  <si>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</si>
  <si>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</si>
  <si>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</si>
  <si>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</si>
  <si>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</si>
  <si>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</si>
  <si>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</si>
  <si>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</si>
  <si>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</si>
  <si>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</si>
  <si>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</si>
  <si>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</si>
  <si>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</si>
  <si>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</si>
  <si>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</si>
  <si>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</si>
  <si>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</si>
  <si>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</si>
  <si>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</si>
  <si>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</si>
  <si>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</si>
  <si>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</si>
  <si>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</si>
  <si>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</si>
  <si>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</si>
  <si>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</si>
  <si>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</si>
  <si>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</si>
  <si>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</si>
  <si>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</si>
  <si>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</si>
  <si>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</si>
  <si>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</si>
  <si>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</si>
  <si>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</si>
  <si>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</si>
  <si>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</si>
  <si>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</si>
  <si>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</si>
  <si>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</si>
  <si>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</si>
  <si>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</si>
  <si>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</si>
  <si>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</si>
  <si>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</si>
  <si>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</si>
  <si>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</si>
  <si>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</si>
  <si>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</si>
  <si>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</si>
  <si>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</si>
  <si>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</si>
  <si>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</si>
  <si>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</si>
  <si>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</si>
  <si>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</si>
  <si>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</si>
  <si>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</si>
  <si>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</si>
  <si>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</si>
  <si>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</si>
  <si>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</si>
  <si>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</si>
  <si>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</si>
  <si>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</si>
  <si>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</si>
  <si>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</si>
  <si>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</si>
  <si>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</si>
  <si>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</si>
  <si>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</si>
  <si>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</si>
  <si>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</si>
  <si>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</si>
  <si>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</si>
  <si>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</si>
  <si>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</si>
  <si>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</si>
  <si>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</si>
  <si>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</si>
  <si>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</si>
  <si>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</si>
  <si>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</si>
  <si>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</si>
  <si>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</si>
  <si>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</si>
  <si>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</si>
  <si>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</si>
  <si>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</si>
  <si>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</si>
  <si>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</si>
  <si>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</si>
  <si>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</si>
  <si>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</si>
  <si>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</si>
  <si>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</si>
  <si>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</si>
  <si>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</si>
  <si>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</si>
  <si>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</si>
  <si>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</si>
  <si>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</si>
  <si>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</si>
  <si>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</si>
  <si>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</si>
  <si>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</si>
  <si>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</si>
  <si>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</si>
  <si>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</si>
  <si>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</si>
  <si>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</si>
  <si>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</si>
  <si>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</si>
  <si>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</si>
  <si>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</si>
  <si>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</si>
  <si>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</si>
  <si>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</si>
  <si>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</si>
  <si>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</si>
  <si>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</si>
  <si>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</si>
  <si>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</si>
  <si>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</si>
  <si>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</si>
  <si>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</si>
  <si>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</si>
  <si>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</si>
  <si>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</si>
  <si>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</si>
  <si>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</si>
  <si>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</si>
  <si>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</si>
  <si>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</si>
  <si>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</si>
  <si>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</si>
  <si>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</si>
  <si>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</si>
  <si>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</si>
  <si>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</si>
  <si>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</si>
  <si>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</si>
  <si>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</si>
  <si>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</si>
  <si>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</si>
  <si>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</si>
  <si>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</si>
  <si>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</si>
  <si>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</si>
  <si>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</si>
  <si>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</si>
  <si>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</si>
  <si>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</si>
  <si>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</si>
  <si>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</si>
  <si>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</si>
  <si>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</si>
  <si>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</si>
  <si>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</si>
  <si>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</si>
  <si>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</si>
  <si>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</si>
  <si>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</si>
  <si>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</si>
  <si>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</si>
  <si>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</si>
  <si>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</si>
  <si>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</si>
  <si>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</si>
  <si>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</si>
  <si>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</si>
  <si>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</si>
  <si>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</si>
  <si>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</si>
  <si>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</si>
  <si>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</si>
  <si>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</si>
  <si>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</si>
  <si>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</si>
  <si>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</si>
  <si>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</si>
  <si>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</si>
  <si>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</si>
  <si>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</si>
  <si>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</si>
  <si>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</si>
  <si>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</si>
  <si>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</si>
  <si>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</si>
  <si>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</si>
  <si>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</si>
  <si>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</si>
  <si>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</si>
  <si>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</si>
  <si>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</si>
  <si>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</si>
  <si>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</si>
  <si>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</si>
  <si>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</si>
  <si>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</si>
  <si>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</si>
  <si>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</si>
  <si>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</si>
  <si>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</si>
  <si>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</si>
  <si>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</si>
  <si>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</si>
  <si>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</si>
  <si>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</si>
  <si>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</si>
  <si>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</si>
  <si>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</si>
  <si>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</si>
  <si>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</si>
  <si>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</si>
  <si>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</si>
  <si>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</si>
  <si>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</si>
  <si>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</si>
  <si>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</si>
  <si>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</si>
  <si>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</si>
  <si>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</si>
  <si>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</si>
  <si>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</si>
  <si>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</si>
  <si>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</si>
  <si>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</si>
  <si>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</si>
  <si>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</si>
  <si>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</si>
  <si>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</si>
  <si>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</si>
  <si>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</si>
  <si>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</si>
  <si>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</si>
  <si>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</si>
  <si>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</si>
  <si>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</si>
  <si>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</si>
  <si>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</si>
  <si>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</si>
  <si>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</si>
  <si>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</si>
  <si>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</si>
  <si>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</si>
  <si>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</si>
  <si>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</si>
  <si>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</si>
  <si>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</si>
  <si>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</si>
  <si>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</si>
  <si>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</si>
  <si>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</si>
  <si>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</si>
  <si>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</si>
  <si>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</si>
  <si>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</si>
  <si>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</si>
  <si>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</si>
  <si>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</si>
  <si>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</si>
  <si>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</si>
  <si>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</si>
  <si>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</si>
  <si>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</si>
  <si>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</si>
  <si>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</si>
  <si>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</si>
  <si>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</si>
  <si>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</si>
  <si>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</si>
  <si>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</si>
  <si>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</si>
  <si>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</si>
  <si>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</si>
  <si>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</si>
  <si>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</si>
  <si>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</si>
  <si>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</si>
  <si>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</si>
  <si>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</si>
  <si>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</si>
  <si>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</si>
  <si>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</si>
  <si>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</si>
  <si>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</si>
  <si>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</si>
  <si>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</si>
  <si>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</si>
  <si>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</si>
  <si>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</si>
  <si>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</si>
  <si>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</si>
  <si>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</si>
  <si>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</si>
  <si>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</si>
  <si>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</si>
  <si>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</si>
  <si>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</si>
  <si>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</si>
  <si>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</si>
  <si>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</si>
  <si>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</si>
  <si>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</si>
  <si>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</si>
  <si>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</si>
  <si>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</si>
  <si>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</si>
  <si>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</si>
  <si>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</si>
  <si>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</si>
  <si>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</si>
  <si>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</si>
  <si>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</si>
  <si>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</si>
  <si>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</si>
  <si>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</si>
  <si>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</si>
  <si>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</si>
  <si>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</si>
  <si>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</si>
  <si>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</si>
  <si>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</si>
  <si>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</si>
  <si>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</si>
  <si>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</si>
  <si>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</si>
  <si>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</si>
  <si>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</si>
  <si>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</si>
  <si>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</si>
  <si>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</si>
  <si>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</si>
  <si>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</si>
  <si>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</si>
  <si>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</si>
  <si>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</si>
  <si>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</si>
  <si>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</si>
  <si>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</si>
  <si>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</si>
  <si>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</si>
  <si>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</si>
  <si>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</si>
  <si>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</si>
  <si>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</si>
  <si>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</si>
  <si>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</si>
  <si>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</si>
  <si>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</si>
  <si>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</si>
  <si>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</si>
  <si>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</si>
  <si>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</si>
  <si>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</si>
  <si>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</si>
  <si>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</si>
  <si>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</si>
  <si>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</si>
  <si>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</si>
  <si>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</si>
  <si>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</si>
  <si>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</si>
  <si>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</si>
  <si>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</si>
  <si>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</si>
  <si>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</si>
  <si>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</si>
  <si>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</si>
  <si>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</si>
  <si>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</si>
  <si>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</si>
  <si>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</si>
  <si>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</si>
  <si>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</si>
  <si>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</si>
  <si>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</si>
  <si>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</si>
  <si>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</si>
  <si>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</si>
  <si>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</si>
  <si>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</si>
  <si>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</si>
  <si>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</si>
  <si>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</si>
  <si>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</si>
  <si>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</si>
  <si>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</si>
  <si>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</si>
  <si>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</si>
  <si>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</si>
  <si>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</si>
  <si>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</si>
  <si>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</si>
  <si>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</si>
  <si>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</si>
  <si>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</si>
  <si>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</si>
  <si>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</si>
  <si>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</si>
  <si>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</si>
  <si>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</si>
  <si>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</si>
  <si>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</si>
  <si>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</si>
  <si>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</si>
  <si>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</si>
  <si>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</si>
  <si>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</si>
  <si>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</si>
  <si>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</si>
  <si>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</si>
  <si>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</si>
  <si>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</si>
  <si>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</si>
  <si>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</si>
  <si>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</si>
  <si>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</si>
  <si>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</si>
  <si>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</si>
  <si>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</si>
  <si>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</si>
  <si>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</si>
  <si>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</si>
  <si>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</si>
  <si>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</si>
  <si>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</si>
  <si>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</si>
  <si>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</si>
  <si>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</si>
  <si>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</si>
  <si>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</si>
  <si>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</si>
  <si>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</si>
  <si>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</si>
  <si>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</si>
  <si>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</si>
  <si>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</si>
  <si>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</si>
  <si>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</si>
  <si>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</si>
  <si>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</si>
  <si>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</si>
  <si>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</si>
  <si>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</si>
  <si>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</si>
  <si>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</si>
  <si>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</si>
  <si>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</si>
  <si>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</si>
  <si>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</si>
  <si>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</si>
  <si>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</si>
  <si>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</si>
  <si>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</si>
  <si>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</si>
  <si>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</si>
  <si>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</si>
  <si>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</si>
  <si>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</si>
  <si>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</si>
  <si>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</si>
  <si>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</si>
  <si>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</si>
  <si>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</si>
  <si>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</si>
  <si>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</si>
  <si>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</si>
  <si>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</si>
  <si>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</si>
  <si>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</si>
  <si>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</si>
  <si>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</si>
  <si>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</si>
  <si>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</si>
  <si>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</si>
  <si>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</si>
  <si>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</si>
  <si>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</si>
  <si>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</si>
  <si>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</si>
  <si>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</si>
  <si>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</si>
  <si>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</si>
  <si>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</si>
  <si>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</si>
  <si>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</si>
  <si>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</si>
  <si>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</si>
  <si>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</si>
  <si>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</si>
  <si>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</si>
  <si>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</si>
  <si>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</si>
  <si>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</si>
  <si>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</si>
  <si>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</si>
  <si>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</si>
  <si>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</si>
  <si>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</si>
  <si>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</si>
  <si>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</si>
  <si>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</si>
  <si>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</si>
  <si>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</si>
  <si>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</si>
  <si>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</si>
  <si>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</si>
  <si>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</si>
  <si>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</si>
  <si>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</si>
  <si>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</si>
  <si>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</si>
  <si>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</si>
  <si>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</si>
  <si>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</si>
  <si>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</si>
  <si>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</si>
  <si>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</si>
  <si>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</si>
  <si>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</si>
  <si>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</si>
  <si>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</si>
  <si>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</si>
  <si>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</si>
  <si>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</si>
  <si>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</si>
  <si>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</si>
  <si>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</si>
  <si>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</si>
  <si>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</si>
  <si>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</si>
  <si>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</si>
  <si>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</si>
  <si>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</si>
  <si>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</si>
  <si>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</si>
  <si>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</si>
  <si>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</si>
  <si>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</si>
  <si>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</si>
  <si>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</si>
  <si>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</si>
  <si>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</si>
  <si>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</si>
  <si>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</si>
  <si>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</si>
  <si>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</si>
  <si>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</si>
  <si>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</si>
  <si>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</si>
  <si>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</si>
  <si>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</si>
  <si>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</si>
  <si>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</si>
  <si>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</si>
  <si>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</si>
  <si>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</si>
  <si>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</si>
  <si>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</si>
  <si>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</si>
  <si>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</si>
  <si>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</si>
  <si>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</si>
  <si>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</si>
  <si>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</si>
  <si>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</si>
  <si>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</si>
  <si>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</si>
  <si>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</si>
  <si>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</si>
  <si>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</si>
  <si>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</si>
  <si>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</si>
  <si>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</si>
  <si>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</si>
  <si>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</si>
  <si>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</si>
  <si>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</si>
  <si>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</si>
  <si>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</si>
  <si>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</si>
  <si>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</si>
  <si>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</si>
  <si>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</si>
  <si>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</si>
  <si>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</si>
  <si>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</si>
  <si>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</si>
  <si>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</si>
  <si>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</si>
  <si>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</si>
  <si>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</si>
  <si>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</si>
  <si>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</si>
  <si>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</si>
  <si>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</si>
  <si>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</si>
  <si>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</si>
  <si>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</si>
  <si>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</si>
  <si>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</si>
  <si>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</si>
  <si>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</si>
  <si>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</si>
  <si>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</si>
  <si>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</si>
  <si>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</si>
  <si>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</si>
  <si>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</si>
  <si>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</si>
  <si>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</si>
  <si>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</si>
  <si>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</si>
  <si>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</si>
  <si>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</si>
  <si>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</si>
  <si>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</si>
  <si>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</si>
  <si>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</si>
  <si>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</si>
  <si>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</si>
  <si>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</si>
  <si>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</si>
  <si>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</si>
  <si>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</si>
  <si>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</si>
  <si>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</si>
  <si>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</si>
  <si>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</si>
  <si>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</si>
  <si>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</si>
  <si>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</si>
  <si>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</si>
  <si>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</si>
  <si>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</si>
  <si>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</si>
  <si>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</si>
  <si>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</si>
  <si>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</si>
  <si>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</si>
  <si>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</si>
  <si>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</si>
  <si>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</si>
  <si>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</si>
  <si>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</si>
  <si>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</si>
  <si>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</si>
  <si>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</si>
  <si>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</si>
  <si>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</si>
  <si>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</si>
  <si>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</si>
  <si>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</si>
  <si>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</si>
  <si>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</si>
  <si>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</si>
  <si>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</si>
  <si>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</si>
  <si>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</si>
  <si>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</si>
  <si>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</si>
  <si>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</si>
  <si>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</si>
  <si>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</si>
  <si>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</si>
  <si>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</si>
  <si>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</si>
  <si>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</si>
  <si>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</si>
  <si>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</si>
  <si>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</si>
  <si>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</si>
  <si>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</si>
  <si>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</si>
  <si>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</si>
  <si>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</si>
  <si>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</si>
  <si>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</si>
  <si>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</si>
  <si>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</si>
  <si>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</si>
  <si>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</si>
  <si>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</si>
  <si>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</si>
  <si>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</si>
  <si>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</si>
  <si>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</si>
  <si>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</si>
  <si>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</si>
  <si>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</si>
  <si>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</si>
  <si>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</si>
  <si>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</si>
  <si>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</si>
  <si>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</si>
  <si>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</si>
  <si>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</si>
  <si>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</si>
  <si>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</si>
  <si>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</si>
  <si>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</si>
  <si>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</si>
  <si>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</si>
  <si>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</si>
  <si>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</si>
  <si>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</si>
  <si>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</si>
  <si>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</si>
  <si>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</si>
  <si>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</si>
  <si>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</si>
  <si>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</si>
  <si>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</si>
  <si>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</si>
  <si>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</si>
  <si>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</si>
  <si>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</si>
  <si>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</si>
  <si>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</si>
  <si>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</si>
  <si>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</si>
  <si>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</si>
  <si>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</si>
  <si>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</si>
  <si>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</si>
  <si>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</si>
  <si>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</si>
  <si>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</si>
  <si>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</si>
  <si>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</si>
  <si>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</si>
  <si>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</si>
  <si>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</si>
  <si>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</si>
  <si>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</si>
  <si>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</si>
  <si>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</si>
  <si>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</si>
  <si>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</si>
  <si>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</si>
  <si>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</si>
  <si>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</si>
  <si>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</si>
  <si>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</si>
  <si>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</si>
  <si>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</si>
  <si>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</si>
  <si>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</si>
  <si>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</si>
  <si>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</si>
  <si>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</si>
  <si>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</si>
  <si>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</si>
  <si>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</si>
  <si>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</si>
  <si>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</si>
  <si>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</si>
  <si>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</si>
  <si>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</si>
  <si>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</si>
  <si>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</si>
  <si>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</si>
  <si>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</si>
  <si>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</si>
  <si>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</si>
  <si>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</si>
  <si>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</si>
  <si>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</si>
  <si>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</si>
  <si>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</si>
  <si>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</si>
  <si>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</si>
  <si>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</si>
  <si>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</si>
  <si>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</si>
  <si>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</si>
  <si>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</si>
  <si>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</si>
  <si>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</si>
  <si>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</si>
  <si>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</si>
  <si>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</si>
  <si>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</si>
  <si>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</si>
  <si>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</si>
  <si>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</si>
  <si>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</si>
  <si>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</si>
  <si>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</si>
  <si>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</si>
  <si>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</si>
  <si>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</si>
  <si>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</si>
  <si>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</si>
  <si>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</si>
  <si>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</si>
  <si>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</si>
  <si>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</si>
  <si>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</si>
  <si>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</si>
  <si>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</si>
  <si>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</si>
  <si>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</si>
  <si>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</si>
  <si>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</si>
  <si>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</si>
  <si>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</si>
  <si>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</si>
  <si>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</si>
  <si>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</si>
  <si>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</si>
  <si>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</si>
  <si>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</si>
  <si>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</si>
  <si>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</si>
  <si>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</si>
  <si>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</si>
  <si>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</si>
  <si>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</si>
  <si>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</si>
  <si>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</si>
  <si>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</si>
  <si>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</si>
  <si>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</si>
  <si>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</si>
  <si>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</si>
  <si>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</si>
  <si>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</si>
  <si>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</si>
  <si>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</si>
  <si>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</si>
  <si>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</si>
  <si>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</si>
  <si>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</si>
  <si>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</si>
  <si>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</si>
  <si>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</si>
  <si>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</si>
  <si>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</si>
  <si>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</si>
  <si>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</si>
  <si>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</si>
  <si>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</si>
  <si>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</si>
  <si>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</si>
  <si>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</si>
  <si>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</si>
  <si>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</si>
  <si>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</si>
  <si>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</si>
  <si>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</si>
  <si>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</si>
  <si>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</si>
  <si>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</si>
  <si>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</si>
  <si>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</si>
  <si>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</si>
  <si>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</si>
  <si>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</si>
  <si>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</si>
  <si>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</si>
  <si>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</si>
  <si>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</si>
  <si>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</si>
  <si>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</si>
  <si>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</si>
  <si>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</si>
  <si>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</si>
  <si>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</si>
  <si>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</si>
  <si>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</si>
  <si>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</si>
  <si>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</si>
  <si>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</si>
  <si>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</si>
  <si>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</si>
  <si>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</si>
  <si>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</si>
  <si>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</si>
  <si>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</si>
  <si>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</si>
  <si>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</si>
  <si>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</si>
  <si>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</si>
  <si>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</si>
  <si>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</si>
  <si>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</si>
  <si>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</si>
  <si>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</si>
  <si>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</si>
  <si>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</si>
  <si>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</si>
  <si>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</si>
  <si>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</si>
  <si>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</si>
  <si>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</si>
  <si>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</si>
  <si>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</si>
  <si>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</si>
  <si>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</si>
  <si>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</si>
  <si>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</si>
  <si>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</si>
  <si>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</si>
  <si>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</si>
  <si>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</si>
  <si>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</si>
  <si>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</si>
  <si>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</si>
  <si>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</si>
  <si>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</si>
  <si>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</si>
  <si>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</si>
  <si>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</si>
  <si>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</si>
  <si>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</si>
  <si>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</si>
  <si>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</si>
  <si>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</si>
  <si>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</si>
  <si>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</si>
  <si>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</si>
  <si>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</si>
  <si>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</si>
  <si>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</si>
  <si>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</si>
  <si>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</si>
  <si>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</si>
  <si>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</si>
  <si>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</si>
  <si>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</si>
  <si>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</si>
  <si>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</si>
  <si>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</si>
  <si>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</si>
  <si>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</si>
  <si>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</si>
  <si>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</si>
  <si>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</si>
  <si>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</si>
  <si>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</si>
  <si>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</si>
  <si>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</si>
  <si>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</si>
  <si>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</si>
  <si>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</si>
  <si>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</si>
  <si>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</si>
  <si>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</si>
  <si>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</si>
  <si>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</si>
  <si>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</si>
  <si>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</si>
  <si>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</si>
  <si>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</si>
  <si>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</si>
  <si>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</si>
  <si>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</si>
  <si>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</si>
  <si>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</si>
  <si>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</si>
  <si>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</si>
  <si>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</si>
  <si>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</si>
  <si>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</si>
  <si>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</si>
  <si>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</si>
  <si>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</si>
  <si>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</si>
  <si>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</si>
  <si>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</si>
  <si>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</si>
  <si>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</si>
  <si>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</si>
  <si>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</si>
  <si>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</si>
  <si>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</si>
  <si>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</si>
  <si>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</si>
  <si>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</si>
  <si>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</si>
  <si>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</si>
  <si>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</si>
  <si>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</si>
  <si>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</si>
  <si>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</si>
  <si>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</si>
  <si>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</si>
  <si>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</si>
  <si>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</si>
  <si>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</si>
  <si>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</si>
  <si>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</si>
  <si>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</si>
  <si>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</si>
  <si>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</si>
  <si>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</si>
  <si>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</si>
  <si>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</si>
  <si>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</si>
  <si>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</si>
  <si>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</si>
  <si>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</si>
  <si>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</si>
  <si>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</si>
  <si>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</si>
  <si>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</si>
  <si>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</si>
  <si>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</si>
  <si>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</si>
  <si>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</si>
  <si>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</si>
  <si>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</si>
  <si>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</si>
  <si>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</si>
  <si>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</si>
  <si>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</si>
  <si>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</si>
  <si>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</si>
  <si>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</si>
  <si>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</si>
  <si>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</si>
  <si>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</si>
  <si>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</si>
  <si>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</si>
  <si>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</si>
  <si>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</si>
  <si>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</si>
  <si>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</si>
  <si>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</si>
  <si>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</si>
  <si>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</si>
  <si>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</si>
  <si>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</si>
  <si>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</si>
  <si>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</si>
  <si>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</si>
  <si>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</si>
  <si>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</si>
  <si>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</si>
  <si>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</si>
  <si>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</si>
  <si>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</si>
  <si>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</si>
  <si>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</si>
  <si>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</si>
  <si>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</si>
  <si>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</si>
  <si>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</si>
  <si>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</si>
  <si>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</si>
  <si>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</si>
  <si>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</si>
  <si>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</si>
  <si>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</si>
  <si>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</si>
  <si>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</si>
  <si>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</si>
  <si>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</si>
  <si>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</si>
  <si>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</si>
  <si>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</si>
  <si>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</si>
  <si>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</si>
  <si>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</si>
  <si>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</si>
  <si>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</si>
  <si>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</si>
  <si>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</si>
  <si>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</si>
  <si>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</si>
  <si>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</si>
  <si>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</si>
  <si>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</si>
  <si>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</si>
  <si>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</si>
  <si>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</si>
  <si>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</si>
  <si>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</si>
  <si>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</si>
  <si>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</si>
  <si>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</si>
  <si>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</si>
  <si>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</si>
  <si>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</si>
  <si>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</si>
  <si>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</si>
  <si>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</si>
  <si>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</si>
  <si>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</si>
  <si>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</si>
  <si>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</si>
  <si>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</si>
  <si>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</si>
  <si>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</si>
  <si>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</si>
  <si>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</si>
  <si>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</si>
  <si>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</si>
  <si>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</si>
  <si>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</si>
  <si>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</si>
  <si>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</si>
  <si>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</si>
  <si>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</si>
  <si>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</si>
  <si>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</si>
  <si>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</si>
  <si>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</si>
  <si>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</si>
  <si>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</si>
  <si>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</si>
  <si>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</si>
  <si>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</si>
  <si>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</si>
  <si>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</si>
  <si>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</si>
  <si>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</si>
  <si>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</si>
  <si>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</si>
  <si>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</si>
  <si>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</si>
  <si>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</si>
  <si>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</si>
  <si>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</si>
  <si>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</si>
  <si>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</si>
  <si>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</si>
  <si>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</si>
  <si>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</si>
  <si>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</si>
  <si>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</si>
  <si>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</si>
  <si>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</si>
  <si>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</si>
  <si>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</si>
  <si>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</si>
  <si>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</si>
  <si>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</si>
  <si>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</si>
  <si>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</si>
  <si>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</si>
  <si>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</si>
  <si>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</si>
  <si>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</si>
  <si>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</si>
  <si>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</si>
  <si>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</si>
  <si>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</si>
  <si>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</si>
  <si>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</si>
  <si>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</si>
  <si>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</si>
  <si>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</si>
  <si>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</si>
  <si>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</si>
  <si>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</si>
  <si>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</si>
  <si>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</si>
  <si>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</si>
  <si>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</si>
  <si>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</si>
  <si>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</si>
  <si>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</si>
  <si>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</si>
  <si>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</si>
  <si>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</si>
  <si>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</si>
  <si>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</si>
  <si>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</si>
  <si>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</si>
  <si>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</si>
  <si>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</si>
  <si>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</si>
  <si>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</si>
  <si>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</si>
  <si>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</si>
  <si>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</si>
  <si>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</si>
  <si>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</si>
  <si>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</si>
  <si>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</si>
  <si>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</si>
  <si>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</si>
  <si>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</si>
  <si>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</si>
  <si>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</si>
  <si>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</si>
  <si>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</si>
  <si>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</si>
  <si>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</si>
  <si>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</si>
  <si>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</si>
  <si>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</si>
  <si>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</si>
  <si>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</si>
  <si>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</si>
  <si>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</si>
  <si>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</si>
  <si>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</si>
  <si>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</si>
  <si>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</si>
  <si>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</si>
  <si>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</si>
  <si>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</si>
  <si>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</si>
  <si>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</si>
  <si>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</si>
  <si>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</si>
  <si>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</si>
  <si>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</si>
  <si>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</si>
  <si>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</si>
  <si>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</si>
  <si>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</si>
  <si>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</si>
  <si>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</si>
  <si>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</si>
  <si>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</si>
  <si>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</si>
  <si>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</si>
  <si>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</si>
  <si>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</si>
  <si>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</si>
  <si>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</si>
  <si>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</si>
  <si>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</si>
  <si>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</si>
  <si>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</si>
  <si>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</si>
  <si>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</si>
  <si>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</si>
  <si>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</si>
  <si>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</si>
  <si>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</si>
  <si>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</si>
  <si>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</si>
  <si>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</si>
  <si>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</si>
  <si>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</si>
  <si>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</si>
  <si>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</si>
  <si>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</si>
  <si>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</si>
  <si>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</si>
  <si>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</si>
  <si>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</si>
  <si>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</si>
  <si>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</si>
  <si>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</si>
  <si>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</si>
  <si>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</si>
  <si>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</si>
  <si>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</si>
  <si>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</si>
  <si>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</si>
  <si>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</si>
  <si>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</si>
  <si>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</si>
  <si>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</si>
  <si>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</si>
  <si>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</si>
  <si>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</si>
  <si>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</si>
  <si>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</si>
  <si>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</si>
  <si>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</si>
  <si>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</si>
  <si>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</si>
  <si>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</si>
  <si>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</si>
  <si>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</si>
  <si>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</si>
  <si>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</si>
  <si>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</si>
  <si>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</si>
  <si>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</si>
  <si>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</si>
  <si>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</si>
  <si>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</si>
  <si>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</si>
  <si>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</si>
  <si>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</si>
  <si>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</si>
  <si>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</si>
  <si>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</si>
  <si>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</si>
  <si>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</si>
  <si>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</si>
  <si>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</si>
  <si>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</si>
  <si>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</si>
  <si>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</si>
  <si>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</si>
  <si>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</si>
  <si>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</si>
  <si>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</si>
  <si>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</si>
  <si>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</si>
  <si>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</si>
  <si>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</si>
  <si>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</si>
  <si>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</si>
  <si>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</si>
  <si>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</si>
  <si>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</si>
  <si>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</si>
  <si>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</si>
  <si>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</si>
  <si>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</si>
  <si>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</si>
  <si>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</si>
  <si>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</si>
  <si>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</si>
  <si>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</si>
  <si>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</si>
  <si>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</si>
  <si>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</si>
  <si>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</si>
  <si>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</si>
  <si>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</si>
  <si>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</si>
  <si>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</si>
  <si>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</si>
  <si>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</si>
  <si>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</si>
  <si>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</si>
  <si>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</si>
  <si>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</si>
  <si>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</si>
  <si>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</si>
  <si>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</si>
  <si>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</si>
  <si>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</si>
  <si>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</si>
  <si>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</si>
  <si>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</si>
  <si>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</si>
  <si>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</si>
  <si>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</si>
  <si>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</si>
  <si>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</si>
  <si>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</si>
  <si>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</si>
  <si>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</si>
  <si>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</si>
  <si>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</si>
  <si>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</si>
  <si>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</si>
  <si>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</si>
  <si>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</si>
  <si>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</si>
  <si>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</si>
  <si>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</si>
  <si>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</si>
  <si>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</si>
  <si>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</si>
  <si>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</si>
  <si>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</si>
  <si>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</si>
  <si>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</si>
  <si>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</si>
  <si>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</si>
  <si>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</si>
  <si>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</si>
  <si>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</si>
  <si>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</si>
  <si>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</si>
  <si>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</si>
  <si>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</si>
  <si>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</si>
  <si>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</si>
  <si>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</si>
  <si>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</si>
  <si>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</si>
  <si>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</si>
  <si>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</si>
  <si>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</si>
  <si>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</si>
  <si>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</si>
  <si>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</si>
  <si>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</si>
  <si>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</si>
  <si>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</si>
  <si>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</si>
  <si>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</si>
  <si>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</si>
  <si>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</si>
  <si>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</si>
  <si>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</si>
  <si>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</si>
  <si>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</si>
  <si>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</si>
  <si>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</si>
  <si>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</si>
  <si>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</si>
  <si>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</si>
  <si>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</si>
  <si>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</si>
  <si>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</si>
  <si>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</si>
  <si>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</si>
  <si>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</si>
  <si>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</si>
  <si>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</si>
  <si>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</si>
  <si>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</si>
  <si>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</si>
  <si>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</si>
  <si>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</si>
  <si>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</si>
  <si>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</si>
  <si>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</si>
  <si>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</si>
  <si>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</si>
  <si>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</si>
  <si>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</si>
  <si>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</si>
  <si>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</si>
  <si>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</si>
  <si>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</si>
  <si>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</si>
  <si>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</si>
  <si>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</si>
  <si>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</si>
  <si>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</si>
  <si>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</si>
  <si>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</si>
  <si>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</si>
  <si>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</si>
  <si>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</si>
  <si>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</si>
  <si>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</si>
  <si>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</si>
  <si>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</si>
  <si>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</si>
  <si>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</si>
  <si>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</si>
  <si>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</si>
  <si>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</si>
  <si>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</si>
  <si>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</si>
  <si>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</si>
  <si>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</si>
  <si>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</si>
  <si>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</si>
  <si>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</si>
  <si>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</si>
  <si>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</si>
  <si>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</si>
  <si>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</si>
  <si>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</si>
  <si>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</si>
  <si>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</si>
  <si>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</si>
  <si>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</si>
  <si>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</si>
  <si>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</si>
  <si>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</si>
  <si>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</si>
  <si>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</si>
  <si>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</si>
  <si>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</si>
  <si>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</si>
  <si>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</si>
  <si>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</si>
  <si>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</si>
  <si>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</si>
  <si>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</si>
  <si>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</si>
  <si>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</si>
  <si>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</si>
  <si>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</si>
  <si>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</si>
  <si>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</si>
  <si>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</si>
  <si>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</si>
  <si>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</si>
  <si>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</si>
  <si>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</si>
  <si>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</si>
  <si>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</si>
  <si>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</si>
  <si>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</si>
  <si>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</si>
  <si>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</si>
  <si>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</si>
  <si>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</si>
  <si>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</si>
  <si>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</si>
  <si>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</si>
  <si>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</si>
  <si>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</si>
  <si>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</si>
  <si>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</si>
  <si>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</si>
  <si>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</si>
  <si>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</si>
  <si>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</si>
  <si>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</si>
  <si>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</si>
  <si>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</si>
  <si>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</si>
  <si>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</si>
  <si>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</si>
  <si>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</si>
  <si>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</si>
  <si>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</si>
  <si>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</si>
  <si>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</si>
  <si>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</si>
  <si>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</si>
  <si>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</si>
  <si>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</si>
  <si>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</si>
  <si>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</si>
  <si>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</si>
  <si>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</si>
  <si>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</si>
  <si>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</si>
  <si>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</si>
  <si>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</si>
  <si>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</si>
  <si>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</si>
  <si>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</si>
  <si>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</si>
  <si>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</si>
  <si>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</si>
  <si>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</si>
  <si>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</si>
  <si>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</si>
  <si>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</si>
  <si>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</si>
  <si>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</si>
  <si>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</si>
  <si>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</si>
  <si>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</si>
  <si>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</si>
  <si>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</si>
  <si>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</si>
  <si>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</si>
  <si>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</si>
  <si>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</si>
  <si>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</si>
  <si>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</si>
  <si>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</si>
  <si>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</si>
  <si>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</si>
  <si>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</si>
  <si>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</si>
  <si>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</si>
  <si>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</si>
  <si>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</si>
  <si>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</si>
  <si>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</si>
  <si>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</si>
  <si>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</si>
  <si>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</si>
  <si>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</si>
  <si>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</si>
  <si>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</si>
  <si>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</si>
  <si>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</si>
  <si>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</si>
  <si>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</si>
  <si>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</si>
  <si>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</si>
  <si>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</si>
  <si>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</si>
  <si>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</si>
  <si>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</si>
  <si>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</si>
  <si>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</si>
  <si>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</si>
  <si>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</si>
  <si>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</si>
  <si>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</si>
  <si>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</si>
  <si>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</si>
  <si>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</si>
  <si>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</si>
  <si>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</si>
  <si>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</si>
  <si>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</si>
  <si>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</si>
  <si>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</si>
  <si>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</si>
  <si>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</si>
  <si>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</si>
  <si>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</si>
  <si>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</si>
  <si>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</si>
  <si>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</si>
  <si>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</si>
  <si>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</si>
  <si>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</si>
  <si>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</si>
  <si>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</si>
  <si>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</si>
  <si>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</si>
  <si>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</si>
  <si>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</si>
  <si>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</si>
  <si>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</si>
  <si>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</si>
  <si>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</si>
  <si>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</si>
  <si>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</si>
  <si>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</si>
  <si>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</si>
  <si>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</si>
  <si>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</si>
  <si>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</si>
  <si>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</si>
  <si>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</si>
  <si>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</si>
  <si>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</si>
  <si>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</si>
  <si>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</si>
  <si>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</si>
  <si>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</si>
  <si>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</si>
  <si>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</si>
  <si>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</si>
  <si>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</si>
  <si>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</si>
  <si>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</si>
  <si>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</si>
  <si>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</si>
  <si>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</si>
  <si>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</si>
  <si>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</si>
  <si>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</si>
  <si>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</si>
  <si>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</si>
  <si>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</si>
  <si>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</si>
  <si>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</si>
  <si>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</si>
  <si>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</si>
  <si>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</si>
  <si>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</si>
  <si>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</si>
  <si>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</si>
  <si>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</si>
  <si>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</si>
  <si>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</si>
  <si>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</si>
  <si>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</si>
  <si>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</si>
  <si>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</si>
  <si>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</si>
  <si>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</si>
  <si>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</si>
  <si>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</si>
  <si>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</si>
  <si>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</si>
  <si>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</si>
  <si>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</si>
  <si>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</si>
  <si>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</si>
  <si>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</si>
  <si>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</si>
  <si>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</si>
  <si>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</si>
  <si>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</si>
  <si>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</si>
  <si>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</si>
  <si>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</si>
  <si>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</si>
  <si>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</si>
  <si>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</si>
  <si>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</si>
  <si>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</si>
  <si>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</si>
  <si>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</si>
  <si>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</si>
  <si>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</si>
  <si>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</si>
  <si>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</si>
  <si>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</si>
  <si>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</si>
  <si>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</si>
  <si>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</si>
  <si>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</si>
  <si>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</si>
  <si>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</si>
  <si>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</si>
  <si>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</si>
  <si>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</si>
  <si>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</si>
  <si>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</si>
  <si>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</si>
  <si>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</si>
  <si>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</si>
  <si>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</si>
  <si>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</si>
  <si>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</si>
  <si>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</si>
  <si>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</si>
  <si>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</si>
  <si>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</si>
  <si>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</si>
  <si>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</si>
  <si>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</si>
  <si>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</si>
  <si>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</si>
  <si>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</si>
  <si>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</si>
  <si>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</si>
  <si>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</si>
  <si>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</si>
  <si>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</si>
  <si>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</si>
  <si>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</si>
  <si>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</si>
  <si>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</si>
  <si>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</si>
  <si>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</si>
  <si>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</si>
  <si>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</si>
  <si>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</si>
  <si>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</si>
  <si>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</si>
  <si>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</si>
  <si>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</si>
  <si>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</si>
  <si>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</si>
  <si>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</si>
  <si>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</si>
  <si>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</si>
  <si>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</si>
  <si>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</si>
  <si>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</si>
  <si>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</si>
  <si>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</si>
  <si>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</si>
  <si>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</si>
  <si>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</si>
  <si>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</si>
  <si>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</si>
  <si>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</si>
  <si>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</si>
  <si>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</si>
  <si>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</si>
  <si>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</si>
  <si>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</si>
  <si>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</si>
  <si>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</si>
  <si>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</si>
  <si>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</si>
  <si>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</si>
  <si>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</si>
  <si>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</si>
  <si>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</si>
  <si>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</si>
  <si>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</si>
  <si>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</si>
  <si>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</si>
  <si>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</si>
  <si>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</si>
  <si>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</si>
  <si>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</si>
  <si>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</si>
  <si>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</si>
  <si>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</si>
  <si>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</si>
  <si>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</si>
  <si>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</si>
  <si>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</si>
  <si>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</si>
  <si>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</si>
  <si>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</si>
  <si>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</si>
  <si>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</si>
  <si>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</si>
  <si>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</si>
  <si>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</si>
  <si>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</si>
  <si>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</si>
  <si>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</si>
  <si>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</si>
  <si>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</si>
  <si>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</si>
  <si>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</si>
  <si>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</si>
  <si>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</si>
  <si>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</si>
  <si>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</si>
  <si>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</si>
  <si>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</si>
  <si>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</si>
  <si>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</si>
  <si>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</si>
  <si>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</si>
  <si>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</si>
  <si>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</si>
  <si>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</si>
  <si>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</si>
  <si>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</si>
  <si>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</si>
  <si>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</si>
  <si>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</si>
  <si>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</si>
  <si>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</si>
  <si>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</si>
  <si>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</si>
  <si>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</si>
  <si>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</si>
  <si>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</si>
  <si>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</si>
  <si>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</si>
  <si>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</si>
  <si>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</si>
  <si>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</si>
  <si>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</si>
  <si>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</si>
  <si>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</si>
  <si>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</si>
  <si>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</si>
  <si>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</si>
  <si>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</si>
  <si>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</si>
  <si>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</si>
  <si>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</si>
  <si>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</si>
  <si>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</si>
  <si>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</si>
  <si>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</si>
  <si>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</si>
  <si>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</si>
  <si>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</si>
  <si>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</si>
  <si>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</si>
  <si>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</si>
  <si>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</si>
  <si>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</si>
  <si>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</si>
  <si>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</si>
  <si>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</si>
  <si>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</si>
  <si>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</si>
  <si>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</si>
  <si>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</si>
  <si>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</si>
  <si>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</si>
  <si>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</si>
  <si>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</si>
  <si>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</si>
  <si>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</si>
  <si>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</si>
  <si>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</si>
  <si>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</si>
  <si>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</si>
  <si>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</si>
  <si>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</si>
  <si>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</si>
  <si>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</si>
  <si>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</si>
  <si>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</si>
  <si>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</si>
  <si>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</si>
  <si>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</si>
  <si>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</si>
  <si>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</si>
  <si>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</si>
  <si>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</si>
  <si>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</si>
  <si>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</si>
  <si>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</si>
  <si>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</si>
  <si>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</si>
  <si>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</si>
  <si>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</si>
  <si>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</si>
  <si>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</si>
  <si>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</si>
  <si>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</si>
  <si>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</si>
  <si>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</si>
  <si>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</si>
  <si>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</si>
  <si>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</si>
  <si>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</si>
  <si>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</si>
  <si>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</si>
  <si>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</si>
  <si>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</si>
  <si>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</si>
  <si>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</si>
  <si>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</si>
  <si>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</si>
  <si>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</si>
  <si>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</si>
  <si>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</si>
  <si>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</si>
  <si>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</si>
  <si>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</si>
  <si>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</si>
  <si>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</si>
  <si>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</si>
  <si>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</si>
  <si>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</si>
  <si>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</si>
  <si>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</si>
  <si>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</si>
  <si>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</si>
  <si>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</si>
  <si>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</si>
  <si>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</si>
  <si>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</si>
  <si>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</si>
  <si>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</si>
  <si>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</si>
  <si>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</si>
  <si>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</si>
  <si>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</si>
  <si>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</si>
  <si>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</si>
  <si>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</si>
  <si>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</si>
  <si>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</si>
  <si>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</si>
  <si>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</si>
  <si>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</si>
  <si>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</si>
  <si>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</si>
  <si>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</si>
  <si>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</si>
  <si>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</si>
  <si>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</si>
  <si>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</si>
  <si>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</si>
  <si>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</si>
  <si>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</si>
  <si>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</si>
  <si>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</si>
  <si>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</si>
  <si>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</si>
  <si>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</si>
  <si>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</si>
  <si>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</si>
  <si>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</si>
  <si>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</si>
  <si>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</si>
  <si>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</si>
  <si>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</si>
  <si>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</si>
  <si>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</si>
  <si>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</si>
  <si>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</si>
  <si>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</si>
  <si>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</si>
  <si>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</si>
  <si>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</si>
  <si>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</si>
  <si>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</si>
  <si>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</si>
  <si>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</si>
  <si>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</si>
  <si>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</si>
  <si>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</si>
  <si>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</si>
  <si>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</si>
  <si>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</si>
  <si>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</si>
  <si>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</si>
  <si>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</si>
  <si>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</si>
  <si>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</si>
  <si>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</si>
  <si>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</si>
  <si>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</si>
  <si>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</si>
  <si>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</si>
  <si>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</si>
  <si>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</si>
  <si>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</si>
  <si>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</si>
  <si>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</si>
  <si>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</si>
  <si>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</si>
  <si>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</si>
  <si>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</si>
  <si>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</si>
  <si>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</si>
  <si>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</si>
  <si>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</si>
  <si>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</si>
  <si>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</si>
  <si>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</si>
  <si>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</si>
  <si>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</si>
  <si>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</si>
  <si>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</si>
  <si>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</si>
  <si>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</si>
  <si>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</si>
  <si>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</si>
  <si>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</si>
  <si>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</si>
  <si>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</si>
  <si>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</si>
  <si>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</si>
  <si>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</si>
  <si>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</si>
  <si>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</si>
  <si>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</si>
  <si>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</si>
  <si>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</si>
  <si>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</si>
  <si>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</si>
  <si>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</si>
  <si>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</si>
  <si>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</si>
  <si>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</si>
  <si>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</si>
  <si>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</si>
  <si>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</si>
  <si>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</si>
  <si>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</si>
  <si>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</si>
  <si>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</si>
  <si>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</si>
  <si>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</si>
  <si>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</si>
  <si>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</si>
  <si>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</si>
  <si>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</si>
  <si>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</si>
  <si>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</si>
  <si>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</si>
  <si>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</si>
  <si>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</si>
  <si>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</si>
  <si>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</si>
  <si>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</si>
  <si>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</si>
  <si>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</si>
  <si>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</si>
  <si>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</si>
  <si>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</si>
  <si>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</si>
  <si>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</si>
  <si>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</si>
  <si>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</si>
  <si>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</si>
  <si>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</si>
  <si>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</si>
  <si>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</si>
  <si>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</si>
  <si>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</si>
  <si>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</si>
  <si>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</si>
  <si>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</si>
  <si>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</si>
  <si>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</si>
  <si>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</si>
  <si>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</si>
  <si>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</si>
  <si>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</si>
  <si>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</si>
  <si>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</si>
  <si>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</si>
  <si>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</si>
  <si>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</si>
  <si>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</si>
  <si>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</si>
  <si>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</si>
  <si>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</si>
  <si>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</si>
  <si>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</si>
  <si>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</si>
  <si>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</si>
  <si>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</si>
  <si>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</si>
  <si>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</si>
  <si>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</si>
  <si>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</si>
  <si>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</si>
  <si>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</si>
  <si>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</si>
  <si>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</si>
  <si>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</si>
  <si>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</si>
  <si>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</si>
  <si>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</si>
  <si>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</si>
  <si>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</si>
  <si>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</si>
  <si>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</si>
  <si>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</si>
  <si>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</si>
  <si>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</si>
  <si>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</si>
  <si>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</si>
  <si>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</si>
  <si>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</si>
  <si>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</si>
  <si>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</si>
  <si>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</si>
  <si>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</si>
  <si>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</si>
  <si>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</si>
  <si>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</si>
  <si>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</si>
  <si>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</si>
  <si>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</si>
  <si>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</si>
  <si>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</si>
  <si>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</si>
  <si>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</si>
  <si>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</si>
  <si>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</si>
  <si>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</si>
  <si>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</si>
  <si>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</si>
  <si>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</si>
  <si>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</si>
  <si>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</si>
  <si>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</si>
  <si>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</si>
  <si>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</si>
  <si>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</si>
  <si>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</si>
  <si>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</si>
  <si>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</si>
  <si>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</si>
  <si>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</si>
  <si>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</si>
  <si>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</si>
  <si>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</si>
  <si>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</si>
  <si>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</si>
  <si>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</si>
  <si>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</si>
  <si>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</si>
  <si>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</si>
  <si>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</si>
  <si>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</si>
  <si>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</si>
  <si>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</si>
  <si>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</si>
  <si>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</si>
  <si>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</si>
  <si>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</si>
  <si>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</si>
  <si>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</si>
  <si>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</si>
  <si>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</si>
  <si>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</si>
  <si>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</si>
  <si>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</si>
  <si>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</si>
  <si>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</si>
  <si>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</si>
  <si>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</si>
  <si>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</si>
  <si>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</si>
  <si>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</si>
  <si>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</si>
  <si>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</si>
  <si>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</si>
  <si>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</si>
  <si>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</si>
  <si>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</si>
  <si>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</si>
  <si>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</si>
  <si>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</si>
  <si>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</si>
  <si>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</si>
  <si>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</si>
  <si>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</si>
  <si>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</si>
  <si>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</si>
  <si>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</si>
  <si>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</si>
  <si>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</si>
  <si>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</si>
  <si>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</si>
  <si>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</si>
  <si>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</si>
  <si>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</si>
  <si>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</si>
  <si>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</si>
  <si>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</si>
  <si>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</si>
  <si>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</si>
  <si>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</si>
  <si>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</si>
  <si>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</si>
  <si>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</si>
  <si>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</si>
  <si>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</si>
  <si>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</si>
  <si>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</si>
  <si>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</si>
  <si>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</si>
  <si>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</si>
  <si>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</si>
  <si>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</si>
  <si>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</si>
  <si>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</si>
  <si>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</si>
  <si>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</si>
  <si>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</si>
  <si>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</si>
  <si>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</si>
  <si>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</si>
  <si>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</si>
  <si>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</si>
  <si>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</si>
  <si>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</si>
  <si>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</si>
  <si>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</si>
  <si>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</si>
  <si>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</si>
  <si>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</si>
  <si>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</si>
  <si>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</si>
  <si>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</si>
  <si>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</si>
  <si>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</si>
  <si>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</si>
  <si>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</si>
  <si>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</si>
  <si>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</si>
  <si>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</si>
  <si>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</si>
  <si>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</si>
  <si>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</si>
  <si>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</si>
  <si>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</si>
  <si>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</si>
  <si>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</si>
  <si>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</si>
  <si>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</si>
  <si>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</si>
  <si>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</si>
  <si>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</si>
  <si>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</si>
  <si>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</si>
  <si>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</si>
  <si>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</si>
  <si>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</si>
  <si>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</si>
  <si>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</si>
  <si>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</si>
  <si>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</si>
  <si>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</si>
  <si>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</si>
  <si>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</si>
  <si>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</si>
  <si>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</si>
  <si>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</si>
  <si>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</si>
  <si>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</si>
  <si>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</si>
  <si>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</si>
  <si>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</si>
  <si>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</si>
  <si>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</si>
  <si>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</si>
  <si>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</si>
  <si>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</si>
  <si>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</si>
  <si>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</si>
  <si>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</si>
  <si>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</si>
  <si>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</si>
  <si>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</si>
  <si>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</si>
  <si>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</si>
  <si>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</si>
  <si>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</si>
  <si>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</si>
  <si>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</si>
  <si>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</si>
  <si>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</si>
  <si>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</si>
  <si>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</si>
  <si>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</si>
  <si>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</si>
  <si>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</si>
  <si>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</si>
  <si>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</si>
  <si>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</si>
  <si>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</si>
  <si>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</si>
  <si>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</si>
  <si>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</si>
  <si>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</si>
  <si>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</si>
  <si>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</si>
  <si>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</si>
  <si>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</si>
  <si>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</si>
  <si>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</si>
  <si>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</si>
  <si>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</si>
  <si>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</si>
  <si>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</si>
  <si>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</si>
  <si>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</si>
  <si>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</si>
  <si>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</si>
  <si>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</si>
  <si>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</si>
  <si>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</si>
  <si>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</si>
  <si>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</si>
  <si>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</si>
  <si>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</si>
  <si>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</si>
  <si>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</si>
  <si>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</si>
  <si>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</si>
  <si>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</si>
  <si>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</si>
  <si>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</si>
  <si>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</si>
  <si>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</si>
  <si>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</si>
  <si>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</si>
  <si>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</si>
  <si>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</si>
  <si>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</si>
  <si>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</si>
  <si>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</si>
  <si>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</si>
  <si>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</si>
  <si>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</si>
  <si>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</si>
  <si>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</si>
  <si>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</si>
  <si>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</si>
  <si>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</si>
  <si>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</si>
  <si>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</si>
  <si>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</si>
  <si>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</si>
  <si>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</si>
  <si>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</si>
  <si>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</si>
  <si>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</si>
  <si>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</si>
  <si>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</si>
  <si>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</si>
  <si>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</si>
  <si>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</si>
  <si>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</si>
  <si>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</si>
  <si>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</si>
  <si>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</si>
  <si>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</si>
  <si>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</si>
  <si>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</si>
  <si>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</si>
  <si>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</si>
  <si>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</si>
  <si>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</si>
  <si>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</si>
  <si>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</si>
  <si>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</si>
  <si>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</si>
  <si>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</si>
  <si>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</si>
  <si>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</si>
  <si>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</si>
  <si>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</si>
  <si>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</si>
  <si>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</si>
  <si>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</si>
  <si>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</si>
  <si>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</si>
  <si>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</si>
  <si>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</si>
  <si>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</si>
  <si>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</si>
  <si>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</si>
  <si>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</si>
  <si>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</si>
  <si>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</si>
  <si>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</si>
  <si>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</si>
  <si>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</si>
  <si>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</si>
  <si>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</si>
  <si>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</si>
  <si>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</si>
  <si>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</si>
  <si>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</si>
  <si>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</si>
  <si>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</si>
  <si>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</si>
  <si>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</si>
  <si>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</si>
  <si>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</si>
  <si>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</si>
  <si>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</si>
  <si>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</si>
  <si>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</si>
  <si>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</si>
  <si>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</si>
  <si>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</si>
  <si>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</si>
  <si>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</si>
  <si>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</si>
  <si>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</si>
  <si>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</si>
  <si>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</si>
  <si>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</si>
  <si>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</si>
  <si>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</si>
  <si>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</si>
  <si>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</si>
  <si>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</si>
  <si>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</si>
  <si>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</si>
  <si>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</si>
  <si>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</si>
  <si>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</si>
  <si>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</si>
  <si>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</si>
  <si>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</si>
  <si>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</si>
  <si>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</si>
  <si>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</si>
  <si>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</si>
  <si>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</si>
  <si>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</si>
  <si>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</si>
  <si>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</si>
  <si>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</si>
  <si>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</si>
  <si>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</si>
  <si>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</si>
  <si>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</si>
  <si>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</si>
  <si>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</si>
  <si>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</si>
  <si>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</si>
  <si>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</si>
  <si>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</si>
  <si>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</si>
  <si>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</si>
  <si>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</si>
  <si>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</si>
  <si>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</si>
  <si>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</si>
  <si>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</si>
  <si>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</si>
  <si>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</si>
  <si>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</si>
  <si>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</si>
  <si>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</si>
  <si>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</si>
  <si>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</si>
  <si>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</si>
  <si>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</si>
  <si>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</si>
  <si>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</si>
  <si>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</si>
  <si>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</si>
  <si>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</si>
  <si>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</si>
  <si>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</si>
  <si>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</si>
  <si>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</si>
  <si>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</si>
  <si>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</si>
  <si>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</si>
  <si>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</si>
  <si>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</si>
  <si>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</si>
  <si>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</si>
  <si>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</si>
  <si>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</si>
  <si>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</si>
  <si>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</si>
  <si>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</si>
  <si>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</si>
  <si>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</si>
  <si>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</si>
  <si>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</si>
  <si>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</si>
  <si>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</si>
  <si>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</si>
  <si>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</si>
  <si>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</si>
  <si>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</si>
  <si>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</si>
  <si>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</si>
  <si>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</si>
  <si>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</si>
  <si>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</si>
  <si>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</si>
  <si>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</si>
  <si>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</si>
  <si>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</si>
  <si>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</si>
  <si>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</si>
  <si>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</si>
  <si>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</si>
  <si>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</si>
  <si>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</si>
  <si>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</si>
  <si>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</si>
  <si>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</si>
  <si>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</si>
  <si>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</si>
  <si>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</si>
  <si>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</si>
  <si>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</si>
  <si>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</si>
  <si>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</si>
  <si>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</si>
  <si>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</si>
  <si>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</si>
  <si>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</si>
  <si>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</si>
  <si>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</si>
  <si>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</si>
  <si>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</si>
  <si>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</si>
  <si>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</si>
  <si>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</si>
  <si>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</si>
  <si>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</si>
  <si>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</si>
  <si>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</si>
  <si>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</si>
  <si>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</si>
  <si>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</si>
  <si>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</si>
  <si>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</si>
  <si>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</si>
  <si>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</si>
  <si>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</si>
  <si>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</si>
  <si>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</si>
  <si>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</si>
  <si>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</si>
  <si>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</si>
  <si>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</si>
  <si>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</si>
  <si>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</si>
  <si>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</si>
  <si>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</si>
  <si>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</si>
  <si>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</si>
  <si>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</si>
  <si>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</si>
  <si>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</si>
  <si>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</si>
  <si>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</si>
  <si>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</si>
  <si>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</si>
  <si>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</si>
  <si>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</si>
  <si>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</si>
  <si>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</si>
  <si>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</si>
  <si>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</si>
  <si>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</si>
  <si>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</si>
  <si>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</si>
  <si>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</si>
  <si>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</si>
  <si>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</si>
  <si>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</si>
  <si>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</si>
  <si>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</si>
  <si>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</si>
  <si>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</si>
  <si>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</si>
  <si>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</si>
  <si>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</si>
  <si>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</si>
  <si>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</si>
  <si>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</si>
  <si>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</si>
  <si>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</si>
  <si>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</si>
  <si>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</si>
  <si>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</si>
  <si>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</si>
  <si>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</si>
  <si>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</si>
  <si>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</si>
  <si>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</si>
  <si>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</si>
  <si>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</si>
  <si>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</si>
  <si>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</si>
  <si>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</si>
  <si>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</si>
  <si>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</si>
  <si>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</si>
  <si>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</si>
  <si>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</si>
  <si>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</si>
  <si>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</si>
  <si>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</si>
  <si>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</si>
  <si>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</si>
  <si>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</si>
  <si>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</si>
  <si>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</si>
  <si>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</si>
  <si>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</si>
  <si>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</si>
  <si>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</si>
  <si>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</si>
  <si>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</si>
  <si>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</si>
  <si>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</si>
  <si>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</si>
  <si>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</si>
  <si>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</si>
  <si>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</si>
  <si>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</si>
  <si>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</si>
  <si>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</si>
  <si>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</si>
  <si>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</si>
  <si>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</si>
  <si>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</si>
  <si>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</si>
  <si>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</si>
  <si>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</si>
  <si>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</si>
  <si>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</si>
  <si>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</si>
  <si>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</si>
  <si>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</si>
  <si>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</si>
  <si>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</si>
  <si>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</si>
  <si>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</si>
  <si>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</si>
  <si>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</si>
  <si>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</si>
  <si>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</si>
  <si>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</si>
  <si>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</si>
  <si>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</si>
  <si>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</si>
  <si>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</si>
  <si>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</si>
  <si>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</si>
  <si>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</si>
  <si>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</si>
  <si>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</si>
  <si>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</si>
  <si>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</si>
  <si>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</si>
  <si>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</si>
  <si>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</si>
  <si>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</si>
  <si>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</si>
  <si>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</si>
  <si>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</si>
  <si>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</si>
  <si>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</si>
  <si>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</si>
  <si>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</si>
  <si>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</si>
  <si>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</si>
  <si>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</si>
  <si>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</si>
  <si>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</si>
  <si>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</si>
  <si>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</si>
  <si>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</si>
  <si>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</si>
  <si>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</si>
  <si>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</si>
  <si>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</si>
  <si>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</si>
  <si>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</si>
  <si>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</si>
  <si>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</si>
  <si>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</si>
  <si>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</si>
  <si>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</si>
  <si>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</si>
  <si>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</si>
  <si>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</si>
  <si>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</si>
  <si>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</si>
  <si>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</si>
  <si>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</si>
  <si>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</si>
  <si>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</si>
  <si>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</si>
  <si>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</si>
  <si>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</si>
  <si>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</si>
  <si>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</si>
  <si>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</si>
  <si>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</si>
  <si>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</si>
  <si>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</si>
  <si>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</si>
  <si>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</si>
  <si>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</si>
  <si>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</si>
  <si>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</si>
  <si>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</si>
  <si>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</si>
  <si>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</si>
  <si>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</si>
  <si>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</si>
  <si>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</si>
  <si>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</si>
  <si>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</si>
  <si>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</si>
  <si>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</si>
  <si>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</si>
  <si>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</si>
  <si>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</si>
  <si>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</si>
  <si>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</si>
  <si>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</si>
  <si>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</si>
  <si>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</si>
  <si>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</si>
  <si>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</si>
  <si>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</si>
  <si>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</si>
  <si>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</si>
  <si>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</si>
  <si>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</si>
  <si>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</si>
  <si>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</si>
  <si>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</si>
  <si>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</si>
  <si>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</si>
  <si>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</si>
  <si>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</si>
  <si>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</si>
  <si>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</si>
  <si>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</si>
  <si>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</si>
  <si>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</si>
  <si>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</si>
  <si>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</si>
  <si>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</si>
  <si>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</si>
  <si>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</si>
  <si>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</si>
  <si>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</si>
  <si>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</si>
  <si>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</si>
  <si>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</si>
  <si>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</si>
  <si>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</si>
  <si>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</si>
  <si>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</si>
  <si>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</si>
  <si>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</si>
  <si>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</si>
  <si>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</si>
  <si>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</si>
  <si>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</si>
  <si>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</si>
  <si>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</si>
  <si>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</si>
  <si>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</si>
  <si>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</si>
  <si>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</si>
  <si>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</si>
  <si>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</si>
  <si>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</si>
  <si>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</si>
  <si>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</si>
  <si>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</si>
  <si>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</si>
  <si>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</si>
  <si>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</si>
  <si>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</si>
  <si>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</si>
  <si>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</si>
  <si>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</si>
  <si>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</si>
  <si>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</si>
  <si>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</si>
  <si>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</si>
  <si>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</si>
  <si>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</si>
  <si>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</si>
  <si>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</si>
  <si>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</si>
  <si>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</si>
  <si>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</si>
  <si>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</si>
  <si>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</si>
  <si>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</si>
  <si>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</si>
  <si>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</si>
  <si>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</si>
  <si>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</si>
  <si>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</si>
  <si>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</si>
  <si>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</si>
  <si>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</si>
  <si>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</si>
  <si>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</si>
  <si>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</si>
  <si>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</si>
  <si>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</si>
  <si>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</si>
  <si>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</si>
  <si>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</si>
  <si>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</si>
  <si>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</si>
  <si>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</si>
  <si>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</si>
  <si>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</si>
  <si>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</si>
  <si>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</si>
  <si>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</si>
  <si>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</si>
  <si>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</si>
  <si>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</si>
  <si>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</si>
  <si>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</si>
  <si>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</si>
  <si>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</si>
  <si>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</si>
  <si>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</si>
  <si>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</si>
  <si>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</si>
  <si>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</si>
  <si>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</si>
  <si>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</si>
  <si>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</si>
  <si>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</si>
  <si>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</si>
  <si>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</si>
  <si>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</si>
  <si>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</si>
  <si>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</si>
  <si>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</si>
  <si>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</si>
  <si>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</si>
  <si>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</si>
  <si>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</si>
  <si>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</si>
  <si>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</si>
  <si>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</si>
  <si>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</si>
  <si>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</si>
  <si>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</si>
  <si>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</si>
  <si>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</si>
  <si>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</si>
  <si>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</si>
  <si>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</si>
  <si>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</si>
  <si>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</si>
  <si>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</si>
  <si>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</si>
  <si>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</si>
  <si>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</si>
  <si>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</si>
  <si>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</si>
  <si>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</si>
  <si>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</si>
  <si>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</si>
  <si>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</si>
  <si>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</si>
  <si>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</si>
  <si>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</si>
  <si>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</si>
  <si>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</si>
  <si>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</si>
  <si>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</si>
  <si>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</si>
  <si>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</si>
  <si>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</si>
  <si>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</si>
  <si>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</si>
  <si>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</si>
  <si>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</si>
  <si>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</si>
  <si>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</si>
  <si>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</si>
  <si>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</si>
  <si>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</si>
  <si>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</si>
  <si>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</si>
  <si>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</si>
  <si>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</si>
  <si>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</si>
  <si>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</si>
  <si>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</si>
  <si>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</si>
  <si>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</si>
  <si>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</si>
  <si>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</si>
  <si>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</si>
  <si>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</si>
  <si>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</si>
  <si>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</si>
  <si>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</si>
  <si>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</si>
  <si>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</si>
  <si>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</si>
  <si>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</si>
  <si>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</si>
  <si>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</si>
  <si>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</si>
  <si>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</si>
  <si>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</si>
  <si>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</si>
  <si>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</si>
  <si>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</si>
  <si>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</si>
  <si>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</si>
  <si>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</si>
  <si>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</si>
  <si>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</si>
  <si>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</si>
  <si>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</si>
  <si>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</si>
  <si>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</si>
  <si>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</si>
  <si>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</si>
  <si>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</si>
  <si>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</si>
  <si>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</si>
  <si>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</si>
  <si>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</si>
  <si>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</si>
  <si>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</si>
  <si>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</si>
  <si>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</si>
  <si>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</si>
  <si>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</si>
  <si>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</si>
  <si>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</si>
  <si>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</si>
  <si>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</si>
  <si>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</si>
  <si>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</si>
  <si>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</si>
  <si>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</si>
  <si>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</si>
  <si>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</si>
  <si>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</si>
  <si>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</si>
  <si>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</si>
  <si>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</si>
  <si>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</si>
  <si>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</si>
  <si>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</si>
  <si>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</si>
  <si>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</si>
  <si>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</si>
  <si>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</si>
  <si>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</si>
  <si>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</si>
  <si>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</si>
  <si>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</si>
  <si>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</si>
  <si>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</si>
  <si>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</si>
  <si>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</si>
  <si>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</si>
  <si>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</si>
  <si>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</si>
  <si>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</si>
  <si>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</si>
  <si>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</si>
  <si>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</si>
  <si>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</si>
  <si>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</si>
  <si>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</si>
  <si>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</si>
  <si>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</si>
  <si>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</si>
  <si>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</si>
  <si>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</si>
  <si>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</si>
  <si>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</si>
  <si>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</si>
  <si>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</si>
  <si>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</si>
  <si>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</si>
  <si>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</si>
  <si>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</si>
  <si>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</si>
  <si>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</si>
  <si>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</si>
  <si>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</si>
  <si>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</si>
  <si>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</si>
  <si>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</si>
  <si>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</si>
  <si>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</si>
  <si>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</si>
  <si>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</si>
  <si>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</si>
  <si>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</si>
  <si>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</si>
  <si>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</si>
  <si>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</si>
  <si>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</si>
  <si>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</si>
  <si>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</si>
  <si>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</si>
  <si>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</si>
  <si>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</si>
  <si>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</si>
  <si>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</si>
  <si>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</si>
  <si>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</si>
  <si>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</si>
  <si>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</si>
  <si>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</si>
  <si>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</si>
  <si>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</si>
  <si>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</si>
  <si>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</si>
  <si>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</si>
  <si>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</si>
  <si>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</si>
  <si>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</si>
  <si>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</si>
  <si>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</si>
  <si>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</si>
  <si>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</si>
  <si>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</si>
  <si>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</si>
  <si>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</si>
  <si>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</si>
  <si>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</si>
  <si>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</si>
  <si>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</si>
  <si>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</si>
  <si>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</si>
  <si>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</si>
  <si>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</si>
  <si>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</si>
  <si>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</si>
  <si>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</si>
  <si>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</si>
  <si>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</si>
  <si>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</si>
  <si>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</si>
  <si>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</si>
  <si>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</si>
  <si>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</si>
  <si>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</si>
  <si>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</si>
  <si>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</si>
  <si>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</si>
  <si>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</si>
  <si>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</si>
  <si>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</si>
  <si>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</si>
  <si>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</si>
  <si>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</si>
  <si>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</si>
  <si>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</si>
  <si>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</si>
  <si>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</si>
  <si>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</si>
  <si>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</si>
  <si>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</si>
  <si>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</si>
  <si>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</si>
  <si>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</si>
  <si>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</si>
  <si>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</si>
  <si>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</si>
  <si>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</si>
  <si>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</si>
  <si>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</si>
  <si>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</si>
  <si>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</si>
  <si>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</si>
  <si>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</si>
  <si>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</si>
  <si>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</si>
  <si>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</si>
  <si>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</si>
  <si>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</si>
  <si>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</si>
  <si>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</si>
  <si>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</si>
  <si>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</si>
  <si>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</si>
  <si>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</si>
  <si>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</si>
  <si>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</si>
  <si>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</si>
  <si>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</si>
  <si>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</si>
  <si>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</si>
  <si>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</si>
  <si>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</si>
  <si>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</si>
  <si>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</si>
  <si>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</si>
  <si>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</si>
  <si>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</si>
  <si>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</si>
  <si>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</si>
  <si>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</si>
  <si>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</si>
  <si>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</si>
  <si>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</si>
  <si>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</si>
  <si>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</si>
  <si>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</si>
  <si>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</si>
  <si>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</si>
  <si>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</si>
  <si>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</si>
  <si>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</si>
  <si>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</si>
  <si>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</si>
  <si>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</si>
  <si>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</si>
  <si>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</si>
  <si>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</si>
  <si>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</si>
  <si>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</si>
  <si>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</si>
  <si>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</si>
  <si>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</si>
  <si>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</si>
  <si>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</si>
  <si>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</si>
  <si>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</si>
  <si>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</si>
  <si>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</si>
  <si>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</si>
  <si>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</si>
  <si>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</si>
  <si>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</si>
  <si>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</si>
  <si>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</si>
  <si>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</si>
  <si>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</si>
  <si>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</si>
  <si>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</si>
  <si>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</si>
  <si>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</si>
  <si>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</si>
  <si>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</si>
  <si>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</si>
  <si>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</si>
  <si>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</si>
  <si>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</si>
  <si>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</si>
  <si>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</si>
  <si>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</si>
  <si>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</si>
  <si>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</si>
  <si>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</si>
  <si>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</si>
  <si>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</si>
  <si>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</si>
  <si>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</si>
  <si>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</si>
  <si>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</si>
  <si>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</si>
  <si>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</si>
  <si>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</si>
  <si>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</si>
  <si>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</si>
  <si>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</si>
  <si>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</si>
  <si>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</si>
  <si>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</si>
  <si>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</si>
  <si>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</si>
  <si>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</si>
  <si>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</si>
  <si>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</si>
  <si>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</si>
  <si>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</si>
  <si>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</si>
  <si>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</si>
  <si>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</si>
  <si>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</si>
  <si>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</si>
  <si>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</si>
  <si>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</si>
  <si>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</si>
  <si>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</si>
  <si>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</si>
  <si>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</si>
  <si>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</si>
  <si>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</si>
  <si>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</si>
  <si>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</si>
  <si>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</si>
  <si>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</si>
  <si>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</si>
  <si>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</si>
  <si>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</si>
  <si>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</si>
  <si>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</si>
  <si>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</si>
  <si>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</si>
  <si>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</si>
  <si>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</si>
  <si>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</si>
  <si>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</si>
  <si>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</si>
  <si>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</si>
  <si>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</si>
  <si>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</si>
  <si>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</si>
  <si>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</si>
  <si>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</si>
  <si>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</si>
  <si>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</si>
  <si>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</si>
  <si>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</si>
  <si>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</si>
  <si>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</si>
  <si>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</si>
  <si>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</si>
  <si>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</si>
  <si>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</si>
  <si>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</si>
  <si>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</si>
  <si>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</si>
  <si>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</si>
  <si>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</si>
  <si>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</si>
  <si>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</si>
  <si>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</si>
  <si>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</si>
  <si>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</si>
  <si>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</si>
  <si>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</si>
  <si>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</si>
  <si>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</si>
  <si>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</si>
  <si>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</si>
  <si>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</si>
  <si>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</si>
  <si>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</si>
  <si>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</si>
  <si>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</si>
  <si>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</si>
  <si>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</si>
  <si>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</si>
  <si>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</si>
  <si>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</si>
  <si>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</si>
  <si>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</si>
  <si>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</si>
  <si>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</si>
  <si>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</si>
  <si>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</si>
  <si>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</si>
  <si>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</si>
  <si>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</si>
  <si>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</si>
  <si>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</si>
  <si>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</si>
  <si>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</si>
  <si>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</si>
  <si>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</si>
  <si>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</si>
  <si>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</si>
  <si>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</si>
  <si>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</si>
  <si>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</si>
  <si>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</si>
  <si>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</si>
  <si>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</si>
  <si>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</si>
  <si>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</si>
  <si>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</si>
  <si>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</si>
  <si>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</si>
  <si>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</si>
  <si>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</si>
  <si>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</si>
  <si>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</si>
  <si>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</si>
  <si>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</si>
  <si>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</si>
  <si>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</si>
  <si>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</si>
  <si>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</si>
  <si>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</si>
  <si>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</si>
  <si>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</si>
  <si>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</si>
  <si>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</si>
  <si>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</si>
  <si>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</si>
  <si>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</si>
  <si>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</si>
  <si>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</si>
  <si>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</si>
  <si>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</si>
  <si>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</si>
  <si>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</si>
  <si>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</si>
  <si>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</si>
  <si>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</si>
  <si>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</si>
  <si>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</si>
  <si>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</si>
  <si>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</si>
  <si>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</si>
  <si>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</si>
  <si>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</si>
  <si>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</si>
  <si>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</si>
  <si>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</si>
  <si>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</si>
  <si>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</si>
  <si>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</si>
  <si>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</si>
  <si>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</si>
  <si>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</si>
  <si>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</si>
  <si>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</si>
  <si>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</si>
  <si>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</si>
  <si>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</si>
  <si>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</si>
  <si>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</si>
  <si>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</si>
  <si>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</si>
  <si>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</si>
  <si>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</si>
  <si>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</si>
  <si>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</si>
  <si>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</si>
  <si>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</si>
  <si>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</si>
  <si>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</si>
  <si>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</si>
  <si>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</si>
  <si>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</si>
  <si>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</si>
  <si>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</si>
  <si>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</si>
  <si>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</si>
  <si>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</si>
  <si>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</si>
  <si>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</si>
  <si>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</si>
  <si>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</si>
  <si>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</si>
  <si>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</si>
  <si>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</si>
  <si>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</si>
  <si>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</si>
  <si>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</si>
  <si>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</si>
  <si>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</si>
  <si>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</si>
  <si>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</si>
  <si>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</si>
  <si>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</si>
  <si>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</si>
  <si>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</si>
  <si>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</si>
  <si>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</si>
  <si>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</si>
  <si>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</si>
  <si>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</si>
  <si>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</si>
  <si>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</si>
  <si>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</si>
  <si>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</si>
  <si>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</si>
  <si>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</si>
  <si>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</si>
  <si>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</si>
  <si>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</si>
  <si>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</si>
  <si>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</si>
  <si>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</si>
  <si>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</si>
  <si>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</si>
  <si>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</si>
  <si>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</si>
  <si>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</si>
  <si>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</si>
  <si>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</si>
  <si>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</si>
  <si>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</si>
  <si>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</si>
  <si>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</si>
  <si>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</si>
  <si>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</si>
  <si>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</si>
  <si>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</si>
  <si>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</si>
  <si>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</si>
  <si>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</si>
  <si>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</si>
  <si>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</si>
  <si>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</si>
  <si>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</si>
  <si>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</si>
  <si>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</si>
  <si>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</si>
  <si>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</si>
  <si>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</si>
  <si>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</si>
  <si>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</si>
  <si>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</si>
  <si>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</si>
  <si>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</si>
  <si>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</si>
  <si>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</si>
  <si>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</si>
  <si>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</si>
  <si>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</si>
  <si>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</si>
  <si>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</si>
  <si>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</si>
  <si>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</si>
  <si>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</si>
  <si>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</si>
  <si>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</si>
  <si>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</si>
  <si>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</si>
  <si>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</si>
  <si>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</si>
  <si>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</si>
  <si>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</si>
  <si>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</si>
  <si>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</si>
  <si>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</si>
  <si>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</si>
  <si>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</si>
  <si>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</si>
  <si>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</si>
  <si>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</si>
  <si>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</si>
  <si>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</si>
  <si>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</si>
  <si>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</si>
  <si>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</si>
  <si>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</si>
  <si>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</si>
  <si>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</si>
  <si>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</si>
  <si>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</si>
  <si>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</si>
  <si>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</si>
  <si>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</si>
  <si>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</si>
  <si>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</si>
  <si>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</si>
  <si>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</si>
  <si>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</si>
  <si>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</si>
  <si>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</si>
  <si>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</si>
  <si>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</si>
  <si>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</si>
  <si>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</si>
  <si>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</si>
  <si>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</si>
  <si>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</si>
  <si>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</si>
  <si>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</si>
  <si>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</si>
  <si>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</si>
  <si>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</si>
  <si>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</si>
  <si>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</si>
  <si>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</si>
  <si>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</si>
  <si>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</si>
  <si>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</si>
  <si>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</si>
  <si>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</si>
  <si>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</si>
  <si>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</si>
  <si>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</si>
  <si>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</si>
  <si>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</si>
  <si>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</si>
  <si>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</si>
  <si>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</si>
  <si>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</si>
  <si>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</si>
  <si>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</si>
  <si>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</si>
  <si>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</si>
  <si>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</si>
  <si>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</si>
  <si>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</si>
  <si>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</si>
  <si>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</si>
  <si>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</si>
  <si>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</si>
  <si>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</si>
  <si>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</si>
  <si>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</si>
  <si>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</si>
  <si>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</si>
  <si>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</si>
  <si>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</si>
  <si>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</si>
  <si>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</si>
  <si>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</si>
  <si>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</si>
  <si>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</si>
  <si>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</si>
  <si>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</si>
  <si>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</si>
  <si>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</si>
  <si>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</si>
  <si>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</si>
  <si>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</si>
  <si>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</si>
  <si>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</si>
  <si>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</si>
  <si>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</si>
  <si>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</si>
  <si>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</si>
  <si>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</si>
  <si>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</si>
  <si>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</si>
  <si>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</si>
  <si>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</si>
  <si>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</si>
  <si>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</si>
  <si>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</si>
  <si>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</si>
  <si>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</si>
  <si>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</si>
  <si>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</si>
  <si>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</si>
  <si>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</si>
  <si>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</si>
  <si>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</si>
  <si>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</si>
  <si>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</si>
  <si>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</si>
  <si>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</si>
  <si>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</si>
  <si>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</si>
  <si>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</si>
  <si>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</si>
  <si>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</si>
  <si>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</si>
  <si>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</si>
  <si>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</si>
  <si>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</si>
  <si>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</si>
  <si>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</si>
  <si>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</si>
  <si>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</si>
  <si>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</si>
  <si>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</si>
  <si>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</si>
  <si>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</si>
  <si>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</si>
  <si>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</si>
  <si>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</si>
  <si>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</si>
  <si>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</si>
  <si>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</si>
  <si>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</si>
  <si>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</si>
  <si>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</si>
  <si>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</si>
  <si>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</si>
  <si>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</si>
  <si>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</si>
  <si>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</si>
  <si>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</si>
  <si>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</si>
  <si>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</si>
  <si>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</si>
  <si>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</si>
  <si>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</si>
  <si>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</si>
  <si>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</si>
  <si>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</si>
  <si>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</si>
  <si>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</si>
  <si>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</si>
  <si>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</si>
  <si>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</si>
  <si>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</si>
  <si>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</si>
  <si>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</si>
  <si>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</si>
  <si>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</si>
  <si>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</si>
  <si>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</si>
  <si>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</si>
  <si>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</si>
  <si>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</si>
  <si>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</si>
  <si>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</si>
  <si>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</si>
  <si>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</si>
  <si>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</si>
  <si>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</si>
  <si>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</si>
  <si>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</si>
  <si>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</si>
  <si>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</si>
  <si>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</si>
  <si>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</si>
  <si>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</si>
  <si>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</si>
  <si>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</si>
  <si>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</si>
  <si>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</si>
  <si>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</si>
  <si>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</si>
  <si>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</si>
  <si>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</si>
  <si>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</si>
  <si>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</si>
  <si>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</si>
  <si>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</si>
  <si>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</si>
  <si>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</si>
  <si>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</si>
  <si>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</si>
  <si>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</si>
  <si>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</si>
  <si>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</si>
  <si>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</si>
  <si>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</si>
  <si>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</si>
  <si>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</si>
  <si>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</si>
  <si>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</si>
  <si>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</si>
  <si>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</si>
  <si>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</si>
  <si>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</si>
  <si>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</si>
  <si>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</si>
  <si>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</si>
  <si>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</si>
  <si>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</si>
  <si>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</si>
  <si>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</si>
  <si>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</si>
  <si>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</si>
  <si>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</si>
  <si>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</si>
  <si>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</si>
  <si>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</si>
  <si>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</si>
  <si>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</si>
  <si>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</si>
  <si>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</si>
  <si>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</si>
  <si>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</si>
  <si>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</si>
  <si>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</si>
  <si>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</si>
  <si>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</si>
  <si>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</si>
  <si>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</si>
  <si>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</si>
  <si>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</si>
  <si>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</si>
  <si>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</si>
  <si>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</si>
  <si>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</si>
  <si>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</si>
  <si>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</si>
  <si>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</si>
  <si>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</si>
  <si>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</si>
  <si>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</si>
  <si>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</si>
  <si>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</si>
  <si>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</si>
  <si>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</si>
  <si>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</si>
  <si>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</si>
  <si>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</si>
  <si>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</si>
  <si>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</si>
  <si>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</si>
  <si>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</si>
  <si>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</si>
  <si>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</si>
  <si>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</si>
  <si>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</si>
  <si>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</si>
  <si>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</si>
  <si>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</si>
  <si>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</si>
  <si>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</si>
  <si>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</si>
  <si>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</si>
  <si>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</si>
  <si>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</si>
  <si>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</si>
  <si>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</si>
  <si>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</si>
  <si>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</si>
  <si>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</si>
  <si>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</si>
  <si>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</si>
  <si>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</si>
  <si>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</si>
  <si>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</si>
  <si>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</si>
  <si>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</si>
  <si>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</si>
  <si>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</si>
  <si>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</si>
  <si>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</si>
  <si>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</si>
  <si>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</si>
  <si>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</si>
  <si>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</si>
  <si>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</si>
  <si>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</si>
  <si>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</si>
  <si>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</si>
  <si>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</si>
  <si>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</si>
  <si>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</si>
  <si>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</si>
  <si>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</si>
  <si>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</si>
  <si>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</si>
  <si>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</si>
  <si>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</si>
  <si>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</si>
  <si>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</si>
  <si>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</si>
  <si>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</si>
  <si>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</si>
  <si>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</si>
  <si>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</si>
  <si>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</si>
  <si>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</si>
  <si>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</si>
  <si>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</si>
  <si>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</si>
  <si>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</si>
  <si>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</si>
  <si>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</si>
  <si>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</si>
  <si>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</si>
  <si>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</si>
  <si>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</si>
  <si>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</si>
  <si>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</si>
  <si>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</si>
  <si>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</si>
  <si>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</si>
  <si>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</si>
  <si>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</si>
  <si>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</si>
  <si>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</si>
  <si>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</si>
  <si>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</si>
  <si>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</si>
  <si>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</si>
  <si>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</si>
  <si>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</si>
  <si>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</si>
  <si>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</si>
  <si>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</si>
  <si>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</si>
  <si>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</si>
  <si>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</si>
  <si>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</si>
  <si>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</si>
  <si>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</si>
  <si>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</si>
  <si>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</si>
  <si>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</si>
  <si>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</si>
  <si>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</si>
  <si>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</si>
  <si>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</si>
  <si>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</si>
  <si>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</si>
  <si>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</si>
  <si>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</si>
  <si>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</si>
  <si>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</si>
  <si>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</si>
  <si>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</si>
  <si>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</si>
  <si>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</si>
  <si>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</si>
  <si>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</si>
  <si>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</si>
  <si>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</si>
  <si>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</si>
  <si>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</si>
  <si>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</si>
  <si>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</si>
  <si>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</si>
  <si>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</si>
  <si>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</si>
  <si>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</si>
  <si>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</si>
  <si>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</si>
  <si>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</si>
  <si>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</si>
  <si>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</si>
  <si>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</si>
  <si>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</si>
  <si>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</si>
  <si>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</si>
  <si>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</si>
  <si>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</si>
  <si>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</si>
  <si>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</si>
  <si>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</si>
  <si>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</si>
  <si>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</si>
  <si>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</si>
  <si>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</si>
  <si>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</si>
  <si>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</si>
  <si>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</si>
  <si>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</si>
  <si>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</si>
  <si>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</si>
  <si>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</si>
  <si>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</si>
  <si>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</si>
  <si>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</si>
  <si>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</si>
  <si>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</si>
  <si>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</si>
  <si>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</si>
  <si>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</si>
  <si>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</si>
  <si>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</si>
  <si>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</si>
  <si>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</si>
  <si>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</si>
  <si>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</si>
  <si>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</si>
  <si>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</si>
  <si>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</si>
  <si>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</si>
  <si>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</si>
  <si>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</si>
  <si>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</si>
  <si>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</si>
  <si>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</si>
  <si>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</si>
  <si>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</si>
  <si>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</si>
  <si>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</si>
  <si>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</si>
  <si>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</si>
  <si>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</si>
  <si>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</si>
  <si>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</si>
  <si>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</si>
  <si>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</si>
  <si>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</si>
  <si>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</si>
  <si>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</si>
  <si>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</si>
  <si>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</si>
  <si>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</si>
  <si>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</si>
  <si>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</si>
  <si>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</si>
  <si>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</si>
  <si>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</si>
  <si>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</si>
  <si>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</si>
  <si>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</si>
  <si>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</si>
  <si>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</si>
  <si>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</si>
  <si>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</si>
  <si>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</si>
  <si>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</si>
  <si>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</si>
  <si>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</si>
  <si>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</si>
  <si>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</si>
  <si>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</si>
  <si>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</si>
  <si>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</si>
  <si>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</si>
  <si>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</si>
  <si>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</si>
  <si>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</si>
  <si>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</si>
  <si>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</si>
  <si>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</si>
  <si>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</si>
  <si>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</si>
  <si>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</si>
  <si>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</si>
  <si>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</si>
  <si>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</si>
  <si>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</si>
  <si>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</si>
  <si>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</si>
  <si>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</si>
  <si>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</si>
  <si>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</si>
  <si>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</si>
  <si>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</si>
  <si>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</si>
  <si>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</si>
  <si>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</si>
  <si>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</si>
  <si>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</si>
  <si>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</si>
  <si>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</si>
  <si>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</si>
  <si>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</si>
  <si>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</si>
  <si>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</si>
  <si>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</si>
  <si>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</si>
  <si>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</si>
  <si>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</si>
  <si>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</si>
  <si>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</si>
  <si>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</si>
  <si>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</si>
  <si>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</si>
  <si>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</si>
  <si>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</si>
  <si>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</si>
  <si>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</si>
  <si>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</si>
  <si>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</si>
  <si>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</si>
  <si>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</si>
  <si>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</si>
  <si>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</si>
  <si>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</si>
  <si>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</si>
  <si>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</si>
  <si>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</si>
  <si>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</si>
  <si>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</si>
  <si>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</si>
  <si>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</si>
  <si>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</si>
  <si>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</si>
  <si>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</si>
  <si>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</si>
  <si>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</si>
  <si>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</si>
  <si>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</si>
  <si>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</si>
  <si>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</si>
  <si>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</si>
  <si>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</si>
  <si>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</si>
  <si>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</si>
  <si>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</si>
  <si>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</si>
  <si>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</si>
  <si>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</si>
  <si>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</si>
  <si>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</si>
  <si>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</si>
  <si>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</si>
  <si>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</si>
  <si>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</si>
  <si>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</si>
  <si>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</si>
  <si>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</si>
  <si>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</si>
  <si>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</si>
  <si>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</si>
  <si>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</si>
  <si>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</si>
  <si>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</si>
  <si>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</si>
  <si>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</si>
  <si>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</si>
  <si>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</si>
  <si>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</si>
  <si>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</si>
  <si>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</si>
  <si>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</si>
  <si>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</si>
  <si>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</si>
  <si>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</si>
  <si>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</si>
  <si>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</si>
  <si>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</si>
  <si>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</si>
  <si>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</si>
  <si>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</si>
  <si>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</si>
  <si>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</si>
  <si>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</si>
  <si>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</si>
  <si>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</si>
  <si>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</si>
  <si>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</si>
  <si>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</si>
  <si>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</si>
  <si>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</si>
  <si>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</si>
  <si>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</si>
  <si>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</si>
  <si>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</si>
  <si>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</si>
  <si>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</si>
  <si>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</si>
  <si>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</si>
  <si>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</si>
  <si>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</si>
  <si>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</si>
  <si>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</si>
  <si>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</si>
  <si>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</si>
  <si>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</si>
  <si>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</si>
  <si>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</si>
  <si>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</si>
  <si>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</si>
  <si>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</si>
  <si>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</si>
  <si>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</si>
  <si>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</si>
  <si>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</si>
  <si>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</si>
  <si>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</si>
  <si>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</si>
  <si>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</si>
  <si>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</si>
  <si>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</si>
  <si>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</si>
  <si>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</si>
  <si>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</si>
  <si>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</si>
  <si>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</si>
  <si>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</si>
  <si>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</si>
  <si>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</si>
  <si>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</si>
  <si>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</si>
  <si>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</si>
  <si>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</si>
  <si>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</si>
  <si>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</si>
  <si>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</si>
  <si>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</si>
  <si>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</si>
  <si>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</si>
  <si>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</si>
  <si>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</si>
  <si>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</si>
  <si>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</si>
  <si>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</si>
  <si>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</si>
  <si>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</si>
  <si>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</si>
  <si>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</si>
  <si>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</si>
  <si>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</si>
  <si>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</si>
  <si>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</si>
  <si>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</si>
  <si>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</si>
  <si>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</si>
  <si>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</si>
  <si>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</si>
  <si>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</si>
  <si>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</si>
  <si>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</si>
  <si>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</si>
  <si>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</si>
  <si>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</si>
  <si>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</si>
  <si>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</si>
  <si>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</si>
  <si>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</si>
  <si>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</si>
  <si>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</si>
  <si>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</si>
  <si>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</si>
  <si>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</si>
  <si>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</si>
  <si>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</si>
  <si>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</si>
  <si>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</si>
  <si>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</si>
  <si>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</si>
  <si>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</si>
  <si>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</si>
  <si>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</si>
  <si>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</si>
  <si>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</si>
  <si>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</si>
  <si>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</si>
  <si>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</si>
  <si>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</si>
  <si>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</si>
  <si>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</si>
  <si>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</si>
  <si>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</si>
  <si>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</si>
  <si>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</si>
  <si>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</si>
  <si>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</si>
  <si>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</si>
  <si>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</si>
  <si>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</si>
  <si>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</si>
  <si>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</si>
  <si>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</si>
  <si>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</si>
  <si>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</si>
  <si>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</si>
  <si>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</si>
  <si>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</si>
  <si>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</si>
  <si>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</si>
  <si>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</si>
  <si>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</si>
  <si>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</si>
  <si>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</si>
  <si>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</si>
  <si>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</si>
  <si>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</si>
  <si>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</si>
  <si>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</si>
  <si>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</si>
  <si>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</si>
  <si>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</si>
  <si>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</si>
  <si>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</si>
  <si>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</si>
  <si>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</si>
  <si>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</si>
  <si>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</si>
  <si>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</si>
  <si>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</si>
  <si>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</si>
  <si>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</si>
  <si>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</si>
  <si>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</si>
  <si>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</si>
  <si>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</si>
  <si>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</si>
  <si>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</si>
  <si>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</si>
  <si>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</si>
  <si>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</si>
  <si>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</si>
  <si>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</si>
  <si>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</si>
  <si>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</si>
  <si>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</si>
  <si>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</si>
  <si>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</si>
  <si>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</si>
  <si>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</si>
  <si>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</si>
  <si>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</si>
  <si>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</si>
  <si>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</si>
  <si>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</si>
  <si>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</si>
  <si>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</si>
  <si>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</si>
  <si>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</si>
  <si>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</si>
  <si>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</si>
  <si>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</si>
  <si>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</si>
  <si>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</si>
  <si>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</si>
  <si>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</si>
  <si>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</si>
  <si>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</si>
  <si>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</si>
  <si>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</si>
  <si>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</si>
  <si>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</si>
  <si>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</si>
  <si>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</si>
  <si>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</si>
  <si>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</si>
  <si>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</si>
  <si>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</si>
  <si>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</si>
  <si>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</si>
  <si>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</si>
  <si>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</si>
  <si>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</si>
  <si>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</si>
  <si>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</si>
  <si>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</si>
  <si>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</si>
  <si>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</si>
  <si>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</si>
  <si>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</si>
  <si>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</si>
  <si>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</si>
  <si>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</si>
  <si>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</si>
  <si>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</si>
  <si>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</si>
  <si>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</si>
  <si>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</si>
  <si>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</si>
  <si>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</si>
  <si>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</si>
  <si>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</si>
  <si>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</si>
  <si>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</si>
  <si>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</si>
  <si>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</si>
  <si>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</si>
  <si>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</si>
  <si>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</si>
  <si>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</si>
  <si>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</si>
  <si>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</si>
  <si>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</si>
  <si>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</si>
  <si>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</si>
  <si>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</si>
  <si>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</si>
  <si>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</si>
  <si>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</si>
  <si>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</si>
  <si>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</si>
  <si>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</si>
  <si>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</si>
  <si>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</si>
  <si>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</si>
  <si>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</si>
  <si>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</si>
  <si>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</si>
  <si>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</si>
  <si>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</si>
  <si>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</si>
  <si>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</si>
  <si>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</si>
  <si>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</si>
  <si>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</si>
  <si>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</si>
  <si>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</si>
  <si>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</si>
  <si>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</si>
  <si>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</si>
  <si>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</si>
  <si>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</si>
  <si>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</si>
  <si>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</si>
  <si>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</si>
  <si>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</si>
  <si>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</si>
  <si>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</si>
  <si>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</si>
  <si>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</si>
  <si>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</si>
  <si>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</si>
  <si>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</si>
  <si>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</si>
  <si>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</si>
  <si>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</si>
  <si>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</si>
  <si>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</si>
  <si>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</si>
  <si>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</si>
  <si>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</si>
  <si>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</si>
  <si>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</si>
  <si>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</si>
  <si>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</si>
  <si>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</si>
  <si>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</si>
  <si>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</si>
  <si>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</si>
  <si>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</si>
  <si>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</si>
  <si>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</si>
  <si>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</si>
  <si>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</si>
  <si>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</si>
  <si>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</si>
  <si>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</si>
  <si>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</si>
  <si>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</si>
  <si>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</si>
  <si>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</si>
  <si>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</si>
  <si>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</si>
  <si>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</si>
  <si>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</si>
  <si>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</si>
  <si>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</si>
  <si>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</si>
  <si>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</si>
  <si>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</si>
  <si>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</si>
  <si>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</si>
  <si>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</si>
  <si>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</si>
  <si>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</si>
  <si>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</si>
  <si>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</si>
  <si>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</si>
  <si>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</si>
  <si>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</si>
  <si>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</si>
  <si>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</si>
  <si>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</si>
  <si>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</si>
  <si>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</si>
  <si>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</si>
  <si>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</si>
  <si>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</si>
  <si>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</si>
  <si>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</si>
  <si>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</si>
  <si>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</si>
  <si>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</si>
  <si>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</si>
  <si>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</si>
  <si>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</si>
  <si>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</si>
  <si>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</si>
  <si>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</si>
  <si>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</si>
  <si>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</si>
  <si>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</si>
  <si>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</si>
  <si>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</si>
  <si>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</si>
  <si>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</si>
  <si>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</si>
  <si>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</si>
  <si>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</si>
  <si>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</si>
  <si>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</si>
  <si>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</si>
  <si>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</si>
  <si>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</si>
  <si>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</si>
  <si>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</si>
  <si>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</si>
  <si>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</si>
  <si>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</si>
  <si>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</si>
  <si>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</si>
  <si>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</si>
  <si>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</si>
  <si>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</si>
  <si>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</si>
  <si>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</si>
  <si>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</si>
  <si>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</si>
  <si>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</si>
  <si>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</si>
  <si>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</si>
  <si>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</si>
  <si>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</si>
  <si>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</si>
  <si>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</si>
  <si>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</si>
  <si>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</si>
  <si>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</si>
  <si>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</si>
  <si>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</si>
  <si>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</si>
  <si>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</si>
  <si>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</si>
  <si>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</si>
  <si>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</si>
  <si>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</si>
  <si>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</si>
  <si>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</si>
  <si>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</si>
  <si>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</si>
  <si>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</si>
  <si>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</si>
  <si>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</si>
  <si>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</si>
  <si>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</si>
  <si>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</si>
  <si>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</si>
  <si>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</si>
  <si>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</si>
  <si>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</si>
  <si>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</si>
  <si>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</si>
  <si>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</si>
  <si>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</si>
  <si>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</si>
  <si>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</si>
  <si>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</si>
  <si>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</si>
  <si>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</si>
  <si>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</si>
  <si>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</si>
  <si>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</si>
  <si>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</si>
  <si>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</si>
  <si>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</si>
  <si>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</si>
  <si>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</si>
  <si>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</si>
  <si>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</si>
  <si>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</si>
  <si>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</si>
  <si>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</si>
  <si>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</si>
  <si>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</si>
  <si>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</si>
  <si>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</si>
  <si>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</si>
  <si>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</si>
  <si>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</si>
  <si>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</si>
  <si>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</si>
  <si>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</si>
  <si>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</si>
  <si>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</si>
  <si>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</si>
  <si>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</si>
  <si>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</si>
  <si>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</si>
  <si>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</si>
  <si>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</si>
  <si>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</si>
  <si>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</si>
  <si>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</si>
  <si>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</si>
  <si>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</si>
  <si>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</si>
  <si>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</si>
  <si>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</si>
  <si>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</si>
  <si>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</si>
  <si>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</si>
  <si>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</si>
  <si>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</si>
  <si>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</si>
  <si>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</si>
  <si>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</si>
  <si>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</si>
  <si>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</si>
  <si>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</si>
  <si>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</si>
  <si>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</si>
  <si>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</si>
  <si>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</si>
  <si>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</si>
  <si>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</si>
  <si>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</si>
  <si>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</si>
  <si>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</si>
  <si>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</si>
  <si>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</si>
  <si>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</si>
  <si>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</si>
  <si>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</si>
  <si>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</si>
  <si>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</si>
  <si>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</si>
  <si>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</si>
  <si>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</si>
  <si>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</si>
  <si>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</si>
  <si>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</si>
  <si>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</si>
  <si>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</si>
  <si>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</si>
  <si>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</si>
  <si>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</si>
  <si>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</si>
  <si>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</si>
  <si>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</si>
  <si>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</si>
  <si>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</si>
  <si>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</si>
  <si>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</si>
  <si>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</si>
  <si>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</si>
  <si>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</si>
  <si>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</si>
  <si>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</si>
  <si>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</si>
  <si>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</si>
  <si>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</si>
  <si>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</si>
  <si>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</si>
  <si>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</si>
  <si>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</si>
  <si>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</si>
  <si>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</si>
  <si>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</si>
  <si>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</si>
  <si>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</si>
  <si>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</si>
  <si>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</si>
  <si>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</si>
  <si>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</si>
  <si>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</si>
  <si>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</si>
  <si>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</si>
  <si>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</si>
  <si>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</si>
  <si>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</si>
  <si>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</si>
  <si>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</si>
  <si>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</si>
  <si>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</si>
  <si>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</si>
  <si>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</si>
  <si>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</si>
  <si>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</si>
  <si>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</si>
  <si>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</si>
  <si>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</si>
  <si>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</si>
  <si>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</si>
  <si>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</si>
  <si>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</si>
  <si>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</si>
  <si>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</si>
  <si>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</si>
  <si>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</si>
  <si>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</si>
  <si>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</si>
  <si>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</si>
  <si>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</si>
  <si>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</si>
  <si>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</si>
  <si>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</si>
  <si>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</si>
  <si>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</si>
  <si>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</si>
  <si>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</si>
  <si>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</si>
  <si>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</si>
  <si>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</si>
  <si>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</si>
  <si>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</si>
  <si>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</si>
  <si>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</si>
  <si>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</si>
  <si>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</si>
  <si>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</si>
  <si>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</si>
  <si>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</si>
  <si>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</si>
  <si>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</si>
  <si>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</si>
  <si>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</si>
  <si>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</si>
  <si>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</si>
  <si>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</si>
  <si>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</si>
  <si>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</si>
  <si>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</si>
  <si>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</si>
  <si>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</si>
  <si>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</si>
  <si>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</si>
  <si>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</si>
  <si>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</si>
  <si>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</si>
  <si>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</si>
  <si>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</si>
  <si>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</si>
  <si>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</si>
  <si>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</si>
  <si>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</si>
  <si>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</si>
  <si>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</si>
  <si>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</si>
  <si>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</si>
  <si>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</si>
  <si>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</si>
  <si>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</si>
  <si>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</si>
  <si>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</si>
  <si>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</si>
  <si>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</si>
  <si>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</si>
  <si>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</si>
  <si>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</si>
  <si>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</si>
  <si>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</si>
  <si>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</si>
  <si>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</si>
  <si>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</si>
  <si>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</si>
  <si>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</si>
  <si>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</si>
  <si>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</si>
  <si>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</si>
  <si>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</si>
  <si>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</si>
  <si>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</si>
  <si>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</si>
  <si>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</si>
  <si>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</si>
  <si>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</si>
  <si>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</si>
  <si>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</si>
  <si>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</si>
  <si>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</si>
  <si>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</si>
  <si>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</si>
  <si>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</si>
  <si>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</si>
  <si>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</si>
  <si>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</si>
  <si>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</si>
  <si>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</si>
  <si>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</si>
  <si>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</si>
  <si>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</si>
  <si>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</si>
  <si>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</si>
  <si>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</si>
  <si>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</si>
  <si>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</si>
  <si>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</si>
  <si>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</si>
  <si>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</si>
  <si>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</si>
  <si>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</si>
  <si>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</si>
  <si>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</si>
  <si>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</si>
  <si>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</si>
  <si>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</si>
  <si>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</si>
  <si>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</si>
  <si>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</si>
  <si>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</si>
  <si>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</si>
  <si>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</si>
  <si>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</si>
  <si>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</si>
  <si>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</si>
  <si>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</si>
  <si>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</si>
  <si>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</si>
  <si>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</si>
  <si>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</si>
  <si>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</si>
  <si>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</si>
  <si>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</si>
  <si>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</si>
  <si>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</si>
  <si>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</si>
  <si>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</si>
  <si>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</si>
  <si>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</si>
  <si>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</si>
  <si>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</si>
  <si>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</si>
  <si>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</si>
  <si>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</si>
  <si>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</si>
  <si>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</si>
  <si>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</si>
  <si>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</si>
  <si>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</si>
  <si>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</si>
  <si>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</si>
  <si>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</si>
  <si>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</si>
  <si>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</si>
  <si>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</si>
  <si>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</si>
  <si>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</si>
  <si>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</si>
  <si>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</si>
  <si>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</si>
  <si>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</si>
  <si>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</si>
  <si>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</si>
  <si>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</si>
  <si>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</si>
  <si>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</si>
  <si>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</si>
  <si>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</si>
  <si>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</si>
  <si>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</si>
  <si>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</si>
  <si>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</si>
  <si>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</si>
  <si>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</si>
  <si>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</si>
  <si>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</si>
  <si>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</si>
  <si>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</si>
  <si>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</si>
  <si>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</si>
  <si>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</si>
  <si>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</si>
  <si>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</si>
  <si>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</si>
  <si>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</si>
  <si>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</si>
  <si>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</si>
  <si>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</si>
  <si>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</si>
  <si>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</si>
  <si>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</si>
  <si>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</si>
  <si>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</si>
  <si>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</si>
  <si>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</si>
  <si>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</si>
  <si>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</si>
  <si>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</si>
  <si>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</si>
  <si>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</si>
  <si>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</si>
  <si>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</si>
  <si>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</si>
  <si>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</si>
  <si>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</si>
  <si>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</si>
  <si>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</si>
  <si>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</si>
  <si>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</si>
  <si>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</si>
  <si>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</si>
  <si>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</si>
  <si>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</si>
  <si>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</si>
  <si>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</si>
  <si>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</si>
  <si>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</si>
  <si>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</si>
  <si>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</si>
  <si>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</si>
  <si>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</si>
  <si>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</si>
  <si>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</si>
  <si>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</si>
  <si>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</si>
  <si>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</si>
  <si>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</si>
  <si>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</si>
  <si>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</si>
  <si>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</si>
  <si>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</si>
  <si>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</si>
  <si>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</si>
  <si>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</si>
  <si>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</si>
  <si>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</si>
  <si>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</si>
  <si>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</si>
  <si>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</si>
  <si>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</si>
  <si>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</si>
  <si>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</si>
  <si>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</si>
  <si>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</si>
  <si>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</si>
  <si>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</si>
  <si>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</si>
  <si>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</si>
  <si>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</si>
  <si>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</si>
  <si>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</si>
  <si>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</si>
  <si>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</si>
  <si>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</si>
  <si>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</si>
  <si>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</si>
  <si>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</si>
  <si>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</si>
  <si>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</si>
  <si>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</si>
  <si>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</si>
  <si>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</si>
  <si>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</si>
  <si>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</si>
  <si>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</si>
  <si>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</si>
  <si>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</si>
  <si>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</si>
  <si>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</si>
  <si>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</si>
  <si>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</si>
  <si>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</si>
  <si>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</si>
  <si>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</si>
  <si>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</si>
  <si>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</si>
  <si>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</si>
  <si>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</si>
  <si>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</si>
  <si>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</si>
  <si>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</si>
  <si>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</si>
  <si>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</si>
  <si>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</si>
  <si>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</si>
  <si>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</si>
  <si>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</si>
  <si>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</si>
  <si>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</si>
  <si>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</si>
  <si>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</si>
  <si>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</si>
  <si>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</si>
  <si>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</si>
  <si>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</si>
  <si>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</si>
  <si>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</si>
  <si>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</si>
  <si>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</si>
  <si>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</si>
  <si>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</si>
  <si>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</si>
  <si>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</si>
  <si>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</si>
  <si>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</si>
  <si>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</si>
  <si>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</si>
  <si>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</si>
  <si>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</si>
  <si>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</si>
  <si>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</si>
  <si>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</si>
  <si>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</si>
  <si>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</si>
  <si>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</si>
  <si>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</si>
  <si>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</si>
  <si>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</si>
  <si>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</si>
  <si>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</si>
  <si>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</si>
  <si>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</si>
  <si>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</si>
  <si>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</si>
  <si>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</si>
  <si>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</si>
  <si>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</si>
  <si>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</si>
  <si>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</si>
  <si>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</si>
  <si>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</si>
  <si>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</si>
  <si>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</si>
  <si>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</si>
  <si>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</si>
  <si>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</si>
  <si>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</si>
  <si>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</si>
  <si>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</si>
  <si>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</si>
  <si>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</si>
  <si>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</si>
  <si>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</si>
  <si>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</si>
  <si>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</si>
  <si>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</si>
  <si>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</si>
  <si>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</si>
  <si>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</si>
  <si>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</si>
  <si>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</si>
  <si>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</si>
  <si>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</si>
  <si>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</si>
  <si>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</si>
  <si>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</si>
  <si>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</si>
  <si>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</si>
  <si>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</si>
  <si>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</si>
  <si>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</si>
  <si>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</si>
  <si>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</si>
  <si>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</si>
  <si>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</si>
  <si>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</si>
  <si>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</si>
  <si>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</si>
  <si>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</si>
  <si>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</si>
  <si>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</si>
  <si>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</si>
  <si>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</si>
  <si>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</si>
  <si>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</si>
  <si>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</si>
  <si>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</si>
  <si>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</si>
  <si>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</si>
  <si>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</si>
  <si>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</si>
  <si>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</si>
  <si>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</si>
  <si>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</si>
  <si>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</si>
  <si>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</si>
  <si>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</si>
  <si>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</si>
  <si>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</si>
  <si>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</si>
  <si>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</si>
  <si>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</si>
  <si>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</si>
  <si>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</si>
  <si>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</si>
  <si>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</si>
  <si>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</si>
  <si>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</si>
  <si>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</si>
  <si>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</si>
  <si>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</si>
  <si>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</si>
  <si>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</si>
  <si>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</si>
  <si>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</si>
  <si>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</si>
  <si>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</si>
  <si>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</si>
  <si>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</si>
  <si>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</si>
  <si>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</si>
  <si>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</si>
  <si>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</si>
  <si>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</si>
  <si>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</si>
  <si>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</si>
  <si>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</si>
  <si>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</si>
  <si>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</si>
  <si>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</si>
  <si>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</si>
  <si>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</si>
  <si>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</si>
  <si>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</si>
  <si>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</si>
  <si>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</si>
  <si>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</si>
  <si>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</si>
  <si>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</si>
  <si>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</si>
  <si>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</si>
  <si>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</si>
  <si>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</si>
  <si>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</si>
  <si>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</si>
  <si>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</si>
  <si>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</si>
  <si>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</si>
  <si>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</si>
  <si>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</si>
  <si>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</si>
  <si>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</si>
  <si>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</si>
  <si>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</si>
  <si>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</si>
  <si>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</si>
  <si>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</si>
  <si>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</si>
  <si>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</si>
  <si>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</si>
  <si>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</si>
  <si>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</si>
  <si>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</si>
  <si>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</si>
  <si>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</si>
  <si>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</si>
  <si>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</si>
  <si>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</si>
  <si>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</si>
  <si>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</si>
  <si>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</si>
  <si>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</si>
  <si>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</si>
  <si>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</si>
  <si>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</si>
  <si>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</si>
  <si>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</si>
  <si>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</si>
  <si>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</si>
  <si>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</si>
  <si>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</si>
  <si>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</si>
  <si>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</si>
  <si>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</si>
  <si>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</si>
  <si>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</si>
  <si>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</si>
  <si>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</si>
  <si>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</si>
  <si>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</si>
  <si>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</si>
  <si>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</si>
  <si>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</si>
  <si>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</si>
  <si>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</si>
  <si>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</si>
  <si>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</si>
  <si>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</si>
  <si>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</si>
  <si>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</si>
  <si>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</si>
  <si>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</si>
  <si>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</si>
  <si>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</si>
  <si>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</si>
  <si>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</si>
  <si>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</si>
  <si>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</si>
  <si>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</si>
  <si>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</si>
  <si>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</si>
  <si>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</si>
  <si>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</si>
  <si>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</si>
  <si>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</si>
  <si>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</si>
  <si>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</si>
  <si>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</si>
  <si>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</si>
  <si>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</si>
  <si>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</si>
  <si>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</si>
  <si>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</si>
  <si>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</si>
  <si>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</si>
  <si>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</si>
  <si>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</si>
  <si>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</si>
  <si>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</si>
  <si>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</si>
  <si>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</si>
  <si>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</si>
  <si>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</si>
  <si>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</si>
  <si>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</si>
  <si>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</si>
  <si>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</si>
  <si>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</si>
  <si>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</si>
  <si>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</si>
  <si>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</si>
  <si>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</si>
  <si>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</si>
  <si>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</si>
  <si>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</si>
  <si>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</si>
  <si>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</si>
  <si>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</si>
  <si>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</si>
  <si>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</si>
  <si>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</si>
  <si>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</si>
  <si>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</si>
  <si>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</si>
  <si>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</si>
  <si>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</si>
  <si>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</si>
  <si>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</si>
  <si>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</si>
  <si>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</si>
  <si>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</si>
  <si>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</si>
  <si>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</si>
  <si>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</si>
  <si>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</si>
  <si>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</si>
  <si>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</si>
  <si>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</si>
  <si>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</si>
  <si>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</si>
  <si>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</si>
  <si>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</si>
  <si>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</si>
  <si>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</si>
  <si>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</si>
  <si>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</si>
  <si>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</si>
  <si>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</si>
  <si>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</si>
  <si>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</si>
  <si>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</si>
  <si>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</si>
  <si>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</si>
  <si>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</si>
  <si>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</si>
  <si>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</si>
  <si>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</si>
  <si>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</si>
  <si>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</si>
  <si>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</si>
  <si>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</si>
  <si>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</si>
  <si>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</si>
  <si>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</si>
  <si>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</si>
  <si>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</si>
  <si>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</si>
  <si>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</si>
  <si>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</si>
  <si>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</si>
  <si>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</si>
  <si>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</si>
  <si>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</si>
  <si>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</si>
  <si>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</si>
  <si>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</si>
  <si>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</si>
  <si>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</si>
  <si>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</si>
  <si>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</si>
  <si>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</si>
  <si>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</si>
  <si>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</si>
  <si>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</si>
  <si>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</si>
  <si>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</si>
  <si>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</si>
  <si>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</si>
  <si>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</si>
  <si>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</si>
  <si>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</si>
  <si>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</si>
  <si>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</si>
  <si>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</si>
  <si>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</si>
  <si>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</si>
  <si>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</si>
  <si>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</si>
  <si>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</si>
  <si>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</si>
  <si>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</si>
  <si>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</si>
  <si>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</si>
  <si>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</si>
  <si>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</si>
  <si>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</si>
  <si>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</si>
  <si>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</si>
  <si>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</si>
  <si>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</si>
  <si>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</si>
  <si>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</si>
  <si>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</si>
  <si>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</si>
  <si>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</si>
  <si>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</si>
  <si>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</si>
  <si>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</si>
  <si>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</si>
  <si>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</si>
  <si>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</si>
  <si>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</si>
  <si>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</si>
  <si>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</si>
  <si>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</si>
  <si>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</si>
  <si>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</si>
  <si>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</si>
  <si>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</si>
  <si>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</si>
  <si>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</si>
  <si>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</si>
  <si>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</si>
  <si>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</si>
  <si>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</si>
  <si>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</si>
  <si>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</si>
  <si>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</si>
  <si>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</si>
  <si>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</si>
  <si>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</si>
  <si>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</si>
  <si>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</si>
  <si>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</si>
  <si>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</si>
  <si>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</si>
  <si>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</si>
  <si>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</si>
  <si>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</si>
  <si>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</si>
  <si>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</si>
  <si>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</si>
  <si>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</si>
  <si>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</si>
  <si>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</si>
  <si>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</si>
  <si>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</si>
  <si>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</si>
  <si>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</si>
  <si>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</si>
  <si>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</si>
  <si>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</si>
  <si>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</si>
  <si>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</si>
  <si>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</si>
  <si>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</si>
  <si>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</si>
  <si>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</si>
  <si>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</si>
  <si>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</si>
  <si>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</si>
  <si>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</si>
  <si>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</si>
  <si>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</si>
  <si>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</si>
  <si>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</si>
  <si>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</si>
  <si>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</si>
  <si>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</si>
  <si>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</si>
  <si>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</si>
  <si>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</si>
  <si>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</si>
  <si>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</si>
  <si>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</si>
  <si>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</si>
  <si>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</si>
  <si>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</si>
  <si>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</si>
  <si>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</si>
  <si>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</si>
  <si>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</si>
  <si>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</si>
  <si>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</si>
  <si>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</si>
  <si>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</si>
  <si>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</si>
  <si>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</si>
  <si>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</si>
  <si>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</si>
  <si>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</si>
  <si>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</si>
  <si>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</si>
  <si>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</si>
  <si>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</si>
  <si>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</si>
  <si>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</si>
  <si>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</si>
  <si>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</si>
  <si>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</si>
  <si>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</si>
  <si>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</si>
  <si>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</si>
  <si>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</si>
  <si>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</si>
  <si>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</si>
  <si>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</si>
  <si>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</si>
  <si>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</si>
  <si>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</si>
  <si>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</si>
  <si>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</si>
  <si>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</si>
  <si>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</si>
  <si>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</si>
  <si>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</si>
  <si>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</si>
  <si>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</si>
  <si>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</si>
  <si>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</si>
  <si>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</si>
  <si>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</si>
  <si>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</si>
  <si>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</si>
  <si>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</si>
  <si>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</si>
  <si>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</si>
  <si>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</si>
  <si>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</si>
  <si>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</si>
  <si>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</si>
  <si>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</si>
  <si>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</si>
  <si>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</si>
  <si>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</si>
  <si>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</si>
  <si>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</si>
  <si>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</si>
  <si>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</si>
  <si>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</si>
  <si>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</si>
  <si>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</si>
  <si>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</si>
  <si>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</si>
  <si>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</si>
  <si>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</si>
  <si>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</si>
  <si>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</si>
  <si>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</si>
  <si>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</si>
  <si>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</si>
  <si>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</si>
  <si>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</si>
  <si>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</si>
  <si>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</si>
  <si>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</si>
  <si>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</si>
  <si>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</si>
  <si>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</si>
  <si>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</si>
  <si>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</si>
  <si>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</si>
  <si>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</si>
  <si>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</si>
  <si>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</si>
  <si>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</si>
  <si>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</si>
  <si>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</si>
  <si>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</si>
  <si>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</si>
  <si>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</si>
  <si>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</si>
  <si>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</si>
  <si>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</si>
  <si>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</si>
  <si>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</si>
  <si>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</si>
  <si>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</si>
  <si>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</si>
  <si>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</si>
  <si>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</si>
  <si>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</si>
  <si>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</si>
  <si>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</si>
  <si>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</si>
  <si>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</si>
  <si>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</si>
  <si>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</si>
  <si>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</si>
  <si>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</si>
  <si>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</si>
  <si>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</si>
  <si>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</si>
  <si>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</si>
  <si>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</si>
  <si>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</si>
  <si>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</si>
  <si>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</si>
  <si>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</si>
  <si>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</si>
  <si>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</si>
  <si>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</si>
  <si>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</si>
  <si>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</si>
  <si>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</si>
  <si>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</si>
  <si>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</si>
  <si>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</si>
  <si>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</si>
  <si>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</si>
  <si>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</si>
  <si>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</si>
  <si>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</si>
  <si>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</si>
  <si>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</si>
  <si>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</si>
  <si>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</si>
  <si>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</si>
  <si>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</si>
  <si>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</si>
  <si>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</si>
  <si>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</si>
  <si>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</si>
  <si>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</si>
  <si>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</si>
  <si>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</si>
  <si>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</si>
  <si>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</si>
  <si>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</si>
  <si>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</si>
  <si>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</si>
  <si>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</si>
  <si>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</si>
  <si>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</si>
  <si>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</si>
  <si>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</si>
  <si>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</si>
  <si>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</si>
  <si>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</si>
  <si>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</si>
  <si>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</si>
  <si>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</si>
  <si>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</si>
  <si>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</si>
  <si>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</si>
  <si>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</si>
  <si>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</si>
  <si>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</si>
  <si>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</si>
  <si>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</si>
  <si>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</si>
  <si>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</si>
  <si>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</si>
  <si>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</si>
  <si>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</si>
  <si>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</si>
  <si>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</si>
  <si>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</si>
  <si>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</si>
  <si>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</si>
  <si>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</si>
  <si>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</si>
  <si>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</si>
  <si>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</si>
  <si>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</si>
  <si>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</si>
  <si>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</si>
  <si>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</si>
  <si>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</si>
  <si>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</si>
  <si>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</si>
  <si>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</si>
  <si>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</si>
  <si>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</si>
  <si>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</si>
  <si>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</si>
  <si>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</si>
  <si>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</si>
  <si>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</si>
  <si>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</si>
  <si>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</si>
  <si>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</si>
  <si>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</si>
  <si>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</si>
  <si>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</si>
  <si>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</si>
  <si>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PCM-20251006-00001333</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</si>
  <si>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</si>
  <si>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</si>
  <si>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</si>
  <si>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</si>
  <si>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</si>
  <si>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</si>
  <si>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</si>
  <si>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</si>
  <si>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</si>
  <si>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TT-20251006-01623</t>
  </si>
  <si>
    <t xml:space="preserve">EM team need 30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</si>
  <si>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</si>
  <si>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</si>
  <si>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</si>
  <si>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</si>
  <si>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</si>
  <si>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</si>
  <si>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PCM-20251006-00001367</t>
  </si>
  <si>
    <t>At site TS</t>
  </si>
  <si>
    <t>PCM-20251006-00001406</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</si>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</sst>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6">
    <sortCondition ref="H1:H1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1" totalsRowShown="0" headerRowDxfId="157" dataDxfId="156" headerRowBorderDxfId="154" tableBorderDxfId="155" totalsRowBorderDxfId="153">
  <autoFilter ref="A1:CJ2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0" totalsRowShown="0" headerRowDxfId="15" dataDxfId="14" headerRowBorderDxfId="12" tableBorderDxfId="13">
  <autoFilter ref="A1:L27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2"/>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273.73703657407168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5</v>
      </c>
      <c r="D3" s="64" t="s">
        <v>12223</v>
      </c>
      <c r="E3" s="65"/>
      <c r="F3" s="66">
        <v>45936.648368055554</v>
      </c>
      <c r="G3" s="67">
        <f ca="1">IFERROR(NOW()-F3,"")</f>
        <v>3.7094444443937391E-2</v>
      </c>
      <c r="H3" s="66">
        <v>45936.648368055554</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45936.685462499998</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45936.685462499998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45936.685462499998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45936.685462499998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45936.685462499998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45936.685462499998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45936.685462499998</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45936.685462499998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45936.685462499998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45936.685462499998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45936.685462499998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45936.685462499998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45936.685462499998</v>
      </c>
      <c r="H16" s="68"/>
      <c r="I16" s="73" t="str">
        <f>IFERROR(VLOOKUP(D16,DB!A:F,6,0),"")</f>
        <v/>
      </c>
      <c r="J16" s="73" t="str">
        <f>IFERROR(VLOOKUP(D16,DB!A:G,7,0),"")</f>
        <v/>
      </c>
      <c r="K16" s="69"/>
      <c r="L16" s="70" t="str">
        <f>IFERROR(VLOOKUP(D16,DB!A:I,9,0),"")</f>
        <v/>
      </c>
    </row>
    <row r="17" spans="1:12" ht="15" customHeight="1">
      <c r="A17" s="160"/>
      <c r="B17" s="161" t="str">
        <f>IFERROR(VLOOKUP(D17,DB!A:K,11,0),"")</f>
        <v/>
      </c>
      <c r="C17" s="161"/>
      <c r="D17" s="161"/>
      <c r="E17" s="162"/>
      <c r="F17" s="163"/>
      <c r="G17" s="164">
        <f ca="1">IFERROR(NOW()-F17,"")</f>
        <v>45936.685462499998</v>
      </c>
      <c r="H17" s="163"/>
      <c r="I17" s="161" t="str">
        <f>IFERROR(VLOOKUP(D17,DB!A:F,6,0),"")</f>
        <v/>
      </c>
      <c r="J17" s="73" t="str">
        <f>IFERROR(VLOOKUP(D17,DB!A:G,7,0),"")</f>
        <v/>
      </c>
      <c r="K17" s="165"/>
      <c r="L17" s="166" t="str">
        <f>IFERROR(VLOOKUP(D17,DB!A:I,9,0),"")</f>
        <v/>
      </c>
    </row>
    <row r="18" spans="1:12" ht="15" customHeight="1">
      <c r="A18" s="160"/>
      <c r="B18" s="161" t="str">
        <f>IFERROR(VLOOKUP(D18,DB!A:K,11,0),"")</f>
        <v/>
      </c>
      <c r="C18" s="161"/>
      <c r="D18" s="161"/>
      <c r="E18" s="162"/>
      <c r="F18" s="163"/>
      <c r="G18" s="164">
        <f ca="1">IFERROR(NOW()-F18,"")</f>
        <v>45936.685462499998</v>
      </c>
      <c r="H18" s="163"/>
      <c r="I18" s="161" t="str">
        <f>IFERROR(VLOOKUP(D18,DB!A:F,6,0),"")</f>
        <v/>
      </c>
      <c r="J18" s="73" t="str">
        <f>IFERROR(VLOOKUP(D18,DB!A:G,7,0),"")</f>
        <v/>
      </c>
      <c r="K18" s="165"/>
      <c r="L18" s="166" t="str">
        <f>IFERROR(VLOOKUP(D18,DB!A:I,9,0),"")</f>
        <v/>
      </c>
    </row>
    <row r="19" spans="1:12" ht="15" customHeight="1">
      <c r="A19" s="160"/>
      <c r="B19" s="161" t="str">
        <f>IFERROR(VLOOKUP(D19,DB!A:K,11,0),"")</f>
        <v/>
      </c>
      <c r="C19" s="161"/>
      <c r="D19" s="161"/>
      <c r="E19" s="162"/>
      <c r="F19" s="163"/>
      <c r="G19" s="164">
        <f ca="1">IFERROR(NOW()-F19,"")</f>
        <v>45936.685462499998</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45936.685462499998</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45936.685462499998</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45936.685462499998</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45936.685462499998</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45936.685462499998</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45936.685462499998</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45936.685462499998</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45936.685462499998</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45936.685462499998</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45936.685462499998</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45936.685462499998</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45936.685462499998</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45936.685462499998</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45936.685462499998</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45936.685462499998</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45936.685462499998</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45936.685462499998</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45936.685462499998</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45936.685462499998</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45936.685462499998</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45936.685462499998</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45936.685462499998</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45936.685462499998</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45936.685462499998</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45936.685462499998</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45936.685462499998</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45936.685462499998</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45936.685462499998</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45936.685462499998</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45936.685462499998</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45936.685462499998</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45936.685462499998</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45936.685462499998</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45936.685462499998</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45936.685462499998</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45936.685462499998</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45936.685462499998</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45936.685462499998</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45936.685462499998</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45936.685462499998</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45936.685462499998</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45936.685462499998</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45936.685462499998</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45936.685462499998</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45936.685462499998</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45936.685462499998</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45936.685462499998</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45936.685462499998</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45936.685462499998</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45936.685462499998</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45936.685462499998</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45936.685462499998</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45936.685462499998</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45936.685462499998</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45936.685462499998</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45936.685462499998</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45936.685462499998</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45936.685462499998</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45936.685462499998</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45936.685462499998</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45936.685462499998</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45936.685462499998</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45936.685462499998</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45936.685462499998</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45936.685462499998</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45936.685462499998</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45936.685462499998</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45936.685462499998</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45936.685462499998</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45936.685462499998</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45936.685462499998</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45936.685462499998</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45936.685462499998</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45936.685462499998</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45936.685462499998</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45936.685462499998</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45936.685462499998</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45936.685462499998</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45936.685462499998</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45936.685462499998</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45936.685462499998</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45936.685462499998</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45936.685462499998</v>
      </c>
      <c r="H102" s="163"/>
      <c r="I102" s="161" t="str">
        <f>IFERROR(VLOOKUP(D102,DB!A:F,6,0),"")</f>
        <v/>
      </c>
      <c r="J102" s="73" t="str">
        <f>IFERROR(VLOOKUP(D102,DB!A:G,7,0),"")</f>
        <v/>
      </c>
      <c r="K102" s="165"/>
      <c r="L102" s="166" t="str">
        <f>IFERROR(VLOOKUP(D102,DB!A:I,9,0),"")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1"/>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129.95837916666642</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111.68562453703635</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23376</v>
      </c>
      <c r="E5" s="131" t="s">
        <v>38964</v>
      </c>
      <c r="F5" s="132">
        <v>45936.574861111112</v>
      </c>
      <c r="G5" s="133">
        <f ca="1">IFERROR(NOW()-F5,"-")</f>
        <v>0.11060138888569782</v>
      </c>
      <c r="H5" s="132">
        <v>45936.568611111114</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45936.685462499998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45936.685462499998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45936.685462499998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45936.685462499998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45936.685462499998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45936.685462499998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45936.685462499998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45936.685462499998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45936.685462499998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45936.685462499998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45936.685462499998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45936.685462499998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45936.685462499998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45936.685462499998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45936.685462499998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45936.685462499998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45936.685462499998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45936.685462499998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45936.685462499998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45936.685462499998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45936.685462499998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45936.685462499998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45936.685462499998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45936.685462499998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45936.685462499998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45936.685462499998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45936.685462499998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45936.685462499998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45936.685462499998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45936.685462499998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45936.685462499998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45936.685462499998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45936.685462499998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45936.685462499998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45936.685462499998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45936.685462499998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45936.685462499998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45936.685462499998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45936.685462499998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45936.685462499998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45936.685462499998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45936.685462499998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45936.685462499998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45936.685462499998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45936.685462499998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45936.685462499998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45936.685462499998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45936.685462499998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45936.685462499998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45936.685462499998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45936.685462499998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45936.685462499998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45936.685462499998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45936.685462499998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45936.685462499998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45936.685462499998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45936.685462499998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45936.685462499998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45936.685462499998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45936.685462499998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45936.685462499998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45936.685462499998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45936.685462499998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45936.685462499998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45936.685462499998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45936.685462499998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45936.685462499998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45936.685462499998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45936.685462499998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45936.685462499998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45936.685462499998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45936.685462499998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45936.685462499998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45936.685462499998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45936.685462499998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45936.685462499998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45936.685462499998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45936.685462499998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45936.685462499998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45936.685462499998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45936.685462499998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45936.685462499998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45936.685462499998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45936.685462499998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45936.685462499998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45936.685462499998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45936.685462499998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45936.685462499998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45936.685462499998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45936.685462499998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45936.685462499998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45936.685462499998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45936.685462499998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45936.685462499998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45936.685462499998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45936.685462499998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45936.685462499998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45936.685462499998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45936.685462499998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45936.685462499998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45936.685462499998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45936.685462499998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45936.685462499998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45936.685462499998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45936.685462499998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45936.685462499998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45936.685462499998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45936.685462499998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45936.685462499998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45936.685462499998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45936.685462499998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45936.685462499998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45936.685462499998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45936.685462499998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45936.685462499998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45936.685462499998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45936.685462499998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45936.685462499998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45936.685462499998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45936.685462499998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45936.685462499998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45936.685462499998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45936.685462499998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45936.685462499998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45936.685462499998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45936.685462499998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45936.685462499998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45936.685462499998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45936.685462499998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45936.685462499998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45936.685462499998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45936.685462499998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45936.685462499998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45936.685462499998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45936.685462499998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45936.685462499998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45936.685462499998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45936.685462499998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45936.685462499998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45936.685462499998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45936.685462499998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45936.685462499998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45936.685462499998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45936.685462499998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45936.685462499998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45936.685462499998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45936.685462499998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45936.685462499998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45936.685462499998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45936.685462499998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45936.685462499998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45936.685462499998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45936.685462499998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45936.685462499998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45936.685462499998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45936.685462499998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45936.685462499998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45936.685462499998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45936.685462499998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45936.685462499998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45936.685462499998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45936.685462499998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45936.685462499998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45936.685462499998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45936.685462499998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45936.685462499998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45936.685462499998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45936.685462499998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45936.685462499998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45936.685462499998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45936.685462499998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45936.685462499998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45936.685462499998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45936.685462499998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45936.685462499998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45936.685462499998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45936.685462499998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45936.685462499998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45936.685462499998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45936.685462499998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45936.685462499998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45936.685462499998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45936.685462499998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45936.685462499998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45936.685462499998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45936.685462499998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45936.685462499998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45936.685462499998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45936.685462499998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45936.685462499998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45936.685462499998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45936.685462499998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45936.685462499998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45936.685462499998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45936.685462499998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45936.685462499998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45936.685462499998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45936.685462499998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45936.685462499998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45936.685462499998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45936.685462499998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45936.685462499998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45936.685462499998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45936.685462499998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45936.685462499998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45936.685462499998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45936.685462499998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45936.685462499998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45936.685462499998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45936.685462499998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45936.685462499998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45936.685462499998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45936.685462499998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45936.685462499998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45936.685462499998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45936.685462499998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45936.685462499998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45936.685462499998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45936.685462499998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45936.685462499998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45936.685462499998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45936.685462499998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45936.685462499998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45936.685462499998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45936.685462499998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45936.685462499998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45936.685462499998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45936.685462499998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45936.685462499998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45936.685462499998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45936.685462499998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45936.685462499998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45936.685462499998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45936.685462499998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45936.685462499998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45936.685462499998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45936.685462499998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45936.685462499998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45936.685462499998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45936.685462499998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45936.685462499998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45936.685462499998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45936.685462499998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45936.685462499998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45936.685462499998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45936.685462499998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45936.685462499998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45936.685462499998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45936.685462499998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45936.685462499998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45936.685462499998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45936.685462499998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45936.685462499998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45936.685462499998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45936.685462499998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45936.685462499998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sheetData>
  <dataValidations count="2">
    <dataValidation allowBlank="1" showInputMessage="1" showErrorMessage="1" sqref="E1" xr:uid="{4D935161-CDD3-4592-B877-3FB59C99E142}"/>
    <dataValidation type="list" allowBlank="1" showInputMessage="1" showErrorMessage="1" sqref="E3:E2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45936.685462499998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45936.685462499998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45936.685462499998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45936.685462499998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45936.685462499998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45936.685462499998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45936.685462499998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45936.685462499998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45936.685462499998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45936.685462499998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45936.685462499998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45936.685462499998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45936.685462499998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45936.685462499998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45936.685462499998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45936.685462499998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45936.685462499998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45936.685462499998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45936.685462499998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45936.685462499998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45936.685462499998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45936.685462499998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45936.685462499998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45936.685462499998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45936.685462499998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45936.685462499998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45936.685462499998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45936.685462499998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45936.685462499998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45936.685462499998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45936.685462499998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45936.685462499998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45936.685462499998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45936.685462499998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45936.685462499998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45936.685462499998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45936.685462499998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45936.685462499998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45936.685462499998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45936.685462499998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45936.685462499998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45936.685462499998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45936.685462499998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45936.685462499998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45936.685462499998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45936.685462499998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45936.685462499998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45936.685462499998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45936.685462499998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45936.685462499998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45936.685462499998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45936.685462499998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45936.685462499998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45936.685462499998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45936.685462499998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45936.685462499998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45936.685462499998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45936.685462499998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45936.685462499998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45936.685462499998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45936.685462499998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45936.685462499998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45936.685462499998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45936.685462499998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45936.685462499998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45936.685462499998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45936.685462499998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45936.685462499998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45936.685462499998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45936.685462499998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45936.685462499998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45936.685462499998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45936.685462499998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45936.685462499998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45936.685462499998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45936.685462499998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45936.685462499998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45936.685462499998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45936.685462499998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45936.685462499998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45936.685462499998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45936.685462499998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45936.685462499998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45936.685462499998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45936.685462499998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45936.685462499998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45936.685462499998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45936.685462499998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45936.685462499998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45936.685462499998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45936.685462499998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45936.685462499998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45936.685462499998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45936.685462499998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45936.685462499998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45936.685462499998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45936.685462499998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45936.685462499998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45936.685462499998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45936.685462499998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45936.685462499998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45936.685462499998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45936.685462499998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45936.685462499998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45936.685462499998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45936.685462499998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45936.685462499998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45936.685462499998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45936.685462499998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45936.685462499998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45936.685462499998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45936.685462499998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45936.685462499998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45936.685462499998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45936.685462499998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45936.685462499998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45936.685462499998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45936.685462499998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45936.685462499998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45936.685462499998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45936.685462499998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45936.685462499998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45936.685462499998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45936.685462499998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45936.685462499998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45936.685462499998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45936.685462499998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45936.685462499998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45936.685462499998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45936.685462499998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45936.685462499998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45936.685462499998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45936.685462499998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45936.685462499998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45936.685462499998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45936.685462499998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45936.685462499998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45936.685462499998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45936.685462499998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45936.685462499998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45936.685462499998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45936.685462499998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45936.685462499998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45936.685462499998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45936.685462499998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45936.685462499998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45936.685462499998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45936.685462499998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45936.685462499998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45936.685462499998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45936.685462499998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45936.685462499998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45936.685462499998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45936.685462499998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45936.685462499998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45936.685462499998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45936.685462499998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45936.685462499998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45936.685462499998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45936.685462499998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45936.685462499998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45936.685462499998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45936.685462499998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45936.685462499998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45936.685462499998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45936.685462499998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45936.685462499998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45936.685462499998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45936.685462499998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45936.685462499998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45936.685462499998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45936.685462499998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45936.685462499998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45936.685462499998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45936.685462499998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45936.685462499998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45936.685462499998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45936.685462499998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45936.685462499998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45936.685462499998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45936.685462499998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45936.685462499998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45936.685462499998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45936.685462499998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45936.685462499998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45936.685462499998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45936.685462499998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45936.685462499998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45936.685462499998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45936.685462499998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45936.685462499998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45936.685462499998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45936.685462499998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45936.685462499998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45936.685462499998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45936.685462499998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45936.685462499998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45936.685462499998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45936.685462499998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45936.685462499998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45936.685462499998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45936.685462499998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45936.685462499998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45936.685462499998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45936.685462499998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45936.685462499998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45936.685462499998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45936.685462499998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45936.685462499998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45936.685462499998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45936.685462499998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45936.685462499998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45936.685462499998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45936.685462499998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45936.685462499998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45936.685462499998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45936.685462499998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45936.685462499998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45936.685462499998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45936.685462499998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45936.685462499998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45936.685462499998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45936.685462499998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45936.685462499998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45936.685462499998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45936.685462499998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45936.685462499998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45936.685462499998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45936.685462499998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45936.685462499998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45936.685462499998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45936.685462499998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45936.685462499998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45936.685462499998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45936.685462499998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45936.685462499998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45936.685462499998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45936.685462499998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45936.685462499998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45936.685462499998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45936.685462499998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45936.685462499998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45936.685462499998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45936.685462499998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45936.685462499998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45936.685462499998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45936.685462499998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45936.685462499998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45936.685462499998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45936.685462499998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45936.685462499998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45936.685462499998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45936.685462499998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45936.685462499998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45936.685462499998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45936.685462499998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45936.685462499998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45936.685462499998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45936.685462499998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45936.685462499998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45936.685462499998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45936.685462499998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45936.685462499998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45936.685462499998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45936.685462499998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45936.685462499998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45936.685462499998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45936.685462499998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45936.685462499998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45936.685462499998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45936.685462499998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45936.685462499998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45936.685462499998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45936.685462499998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45936.685462499998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45936.685462499998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45936.685462499998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45936.685462499998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45936.685462499998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45936.685462499998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45936.685462499998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45936.685462499998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45936.685462499998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45936.685462499998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45936.685462499998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45936.685462499998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45936.685462499998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45936.685462499998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45936.685462499998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45936.685462499998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45936.685462499998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45936.685462499998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45936.685462499998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45936.685462499998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45936.685462499998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45936.685462499998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45936.685462499998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45936.685462499998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45936.685462499998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45936.685462499998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45936.685462499998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45936.685462499998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45936.685462499998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45936.685462499998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45936.685462499998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45936.685462499998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45936.685462499998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45936.685462499998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45936.685462499998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45936.685462499998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45936.685462499998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45936.685462499998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45936.685462499998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45936.685462499998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45936.685462499998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45936.685462499998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45936.685462499998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45936.685462499998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45936.685462499998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45936.685462499998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45936.685462499998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45936.685462499998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45936.685462499998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45936.685462499998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45936.685462499998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45936.685462499998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45936.685462499998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45936.685462499998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45936.685462499998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45936.685462499998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45936.685462499998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45936.685462499998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45936.685462499998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45936.685462499998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45936.685462499998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45936.685462499998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45936.685462499998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45936.685462499998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45936.685462499998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45936.685462499998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45936.685462499998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45936.685462499998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45936.685462499998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45936.685462499998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45936.685462499998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45936.685462499998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45936.685462499998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45936.685462499998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45936.685462499998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45936.685462499998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45936.685462499998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45936.685462499998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45936.685462499998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45936.685462499998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45936.685462499998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45936.685462499998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45936.685462499998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45936.685462499998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45936.685462499998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45936.685462499998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45936.685462499998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45936.685462499998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45936.685462499998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45936.685462499998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45936.685462499998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45936.685462499998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45936.685462499998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45936.685462499998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45936.685462499998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45936.685462499998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45936.685462499998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45936.685462499998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45936.685462499998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45936.685462499998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45936.685462499998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45936.685462499998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45936.685462499998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45936.685462499998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45936.685462499998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45936.685462499998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45936.685462499998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45936.685462499998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45936.685462499998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45936.685462499998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45936.685462499998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45936.685462499998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45936.685462499998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45936.685462499998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45936.685462499998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45936.685462499998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45936.685462499998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45936.685462499998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45936.685462499998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45936.685462499998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45936.685462499998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45936.685462499998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45936.685462499998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45936.685462499998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45936.685462499998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45936.685462499998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45936.685462499998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45936.685462499998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45936.685462499998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45936.685462499998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45936.685462499998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45936.685462499998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45936.685462499998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45936.685462499998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45936.685462499998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45936.685462499998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45936.685462499998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45936.685462499998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45936.685462499998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45936.685462499998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45936.685462499998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45936.685462499998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45936.685462499998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45936.685462499998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45936.685462499998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45936.685462499998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45936.685462499998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45936.685462499998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45936.685462499998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45936.685462499998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45936.685462499998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45936.685462499998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45936.685462499998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45936.685462499998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45936.685462499998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45936.685462499998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45936.685462499998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45936.685462499998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45936.685462499998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45936.685462499998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45936.685462499998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45936.685462499998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45936.685462499998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45936.685462499998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45936.685462499998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45936.685462499998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45936.685462499998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45936.685462499998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45936.685462499998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45936.685462499998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45936.685462499998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45936.685462499998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45936.685462499998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45936.685462499998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45936.685462499998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45936.685462499998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45936.685462499998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45936.685462499998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45936.685462499998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45936.685462499998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45936.685462499998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45936.685462499998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45936.685462499998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45936.685462499998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45936.685462499998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45936.685462499998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45936.685462499998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45936.685462499998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45936.685462499998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45936.685462499998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45936.685462499998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45936.685462499998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45936.685462499998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45936.685462499998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45936.685462499998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45936.685462499998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45936.685462499998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45936.685462499998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45936.685462499998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45936.685462499998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45936.685462499998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45936.685462499998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45936.685462499998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45936.685462499998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45936.685462499998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45936.685462499998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45936.685462499998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45936.685462499998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45936.685462499998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45936.685462499998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45936.685462499998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45936.685462499998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45936.685462499998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45936.685462499998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45936.685462499998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45936.685462499998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45936.685462499998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45936.685462499998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45936.685462499998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45936.685462499998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45936.685462499998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45936.685462499998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45936.685462499998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45936.685462499998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45936.685462499998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45936.685462499998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45936.685462499998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45936.685462499998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45936.685462499998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45936.685462499998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45936.685462499998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45936.685462499998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45936.685462499998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45936.685462499998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45936.685462499998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45936.685462499998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45936.685462499998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45936.685462499998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45936.685462499998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45936.685462499998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45936.685462499998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45936.685462499998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45936.685462499998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45936.685462499998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45936.685462499998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45936.685462499998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45936.685462499998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45936.685462499998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45936.685462499998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45936.685462499998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45936.685462499998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45936.685462499998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45936.685462499998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45936.685462499998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45936.685462499998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45936.685462499998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45936.685462499998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45936.685462499998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45936.685462499998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45936.685462499998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45936.685462499998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45936.685462499998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45936.685462499998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45936.685462499998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45936.685462499998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45936.685462499998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45936.685462499998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45936.685462499998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45936.685462499998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45936.685462499998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45936.685462499998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45936.685462499998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45936.685462499998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45936.685462499998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45936.685462499998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45936.685462499998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45936.685462499998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45936.685462499998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45936.685462499998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45936.685462499998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45936.685462499998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45936.685462499998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45936.685462499998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45936.685462499998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45936.685462499998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45936.685462499998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45936.685462499998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45936.685462499998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45936.685462499998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45936.685462499998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45936.685462499998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45936.685462499998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45936.685462499998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45936.685462499998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45936.685462499998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45936.685462499998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45936.685462499998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45936.685462499998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45936.685462499998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45936.685462499998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45936.685462499998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45936.685462499998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45936.685462499998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45936.685462499998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45936.685462499998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45936.685462499998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45936.685462499998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45936.685462499998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45936.685462499998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45936.685462499998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45936.685462499998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45936.685462499998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45936.685462499998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45936.685462499998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45936.685462499998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45936.685462499998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45936.685462499998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45936.685462499998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45936.685462499998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45936.685462499998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45936.685462499998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45936.685462499998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45936.685462499998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45936.685462499998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45936.685462499998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45936.685462499998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45936.685462499998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45936.685462499998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45936.685462499998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45936.685462499998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45936.685462499998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45936.685462499998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45936.685462499998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45936.685462499998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45936.685462499998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45936.685462499998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45936.685462499998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45936.685462499998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45936.685462499998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45936.685462499998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45936.685462499998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45936.685462499998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45936.685462499998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45936.685462499998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45936.685462499998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45936.685462499998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45936.685462499998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45936.685462499998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45936.685462499998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45936.685462499998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45936.685462499998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45936.685462499998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45936.685462499998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45936.685462499998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45936.685462499998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45936.685462499998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45936.685462499998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45936.685462499998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45936.685462499998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45936.685462499998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45936.685462499998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45936.685462499998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45936.685462499998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45936.685462499998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45936.685462499998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45936.685462499998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45936.685462499998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45936.685462499998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45936.685462499998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45936.685462499998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45936.685462499998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45936.685462499998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45936.685462499998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45936.685462499998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45936.685462499998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45936.685462499998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45936.685462499998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45936.685462499998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45936.685462499998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45936.685462499998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45936.685462499998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45936.685462499998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45936.685462499998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45936.685462499998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45936.685462499998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45936.685462499998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45936.685462499998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45936.685462499998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45936.685462499998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45936.685462499998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45936.685462499998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45936.685462499998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45936.685462499998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45936.685462499998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45936.685462499998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45936.685462499998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45936.685462499998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45936.685462499998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45936.685462499998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45936.685462499998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45936.685462499998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45936.685462499998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45936.685462499998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45936.685462499998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45936.685462499998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45936.685462499998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45936.685462499998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45936.685462499998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45936.685462499998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45936.685462499998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45936.685462499998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45936.685462499998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45936.685462499998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45936.685462499998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45936.685462499998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45936.685462499998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45936.685462499998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45936.685462499998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45936.685462499998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45936.685462499998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45936.685462499998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45936.685462499998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45936.685462499998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45936.685462499998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45936.685462499998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45936.685462499998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45936.685462499998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45936.685462499998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45936.685462499998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45936.685462499998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45936.685462499998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45936.685462499998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45936.685462499998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45936.685462499998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45936.685462499998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45936.685462499998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45936.685462499998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45936.685462499998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45936.685462499998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45936.685462499998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45936.685462499998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45936.685462499998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45936.685462499998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45936.685462499998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45936.685462499998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45936.685462499998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45936.685462499998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45936.685462499998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45936.685462499998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45936.685462499998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45936.685462499998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45936.685462499998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45936.685462499998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45936.685462499998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45936.685462499998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45936.685462499998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45936.685462499998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45936.685462499998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45936.685462499998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45936.685462499998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45936.685462499998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45936.685462499998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45936.685462499998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45936.685462499998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45936.685462499998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45936.685462499998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45936.685462499998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45936.685462499998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45936.685462499998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45936.685462499998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45936.685462499998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45936.685462499998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45936.685462499998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45936.685462499998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45936.685462499998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45936.685462499998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45936.685462499998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45936.685462499998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45936.685462499998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45936.685462499998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45936.685462499998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45936.685462499998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45936.685462499998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45936.685462499998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45936.685462499998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45936.685462499998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45936.685462499998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45936.685462499998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45936.685462499998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45936.685462499998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45936.685462499998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45936.685462499998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45936.685462499998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45936.685462499998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45936.685462499998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45936.685462499998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45936.685462499998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45936.685462499998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45936.685462499998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45936.685462499998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45936.685462499998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45936.685462499998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45936.685462499998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45936.685462499998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45936.685462499998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45936.685462499998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45936.685462499998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45936.685462499998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45936.685462499998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45936.685462499998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45936.685462499998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45936.685462499998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45936.685462499998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45936.685462499998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45936.685462499998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45936.685462499998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45936.685462499998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45936.685462499998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45936.685462499998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45936.685462499998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45936.685462499998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45936.685462499998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45936.685462499998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45936.685462499998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45936.685462499998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45936.685462499998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45936.685462499998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45936.685462499998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45936.685462499998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45936.685462499998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45936.685462499998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45936.685462499998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45936.685462499998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45936.685462499998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45936.685462499998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45936.685462499998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45936.685462499998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45936.685462499998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45936.685462499998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45936.685462499998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45936.685462499998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45936.685462499998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45936.685462499998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45936.685462499998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45936.685462499998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45936.685462499998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45936.685462499998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45936.685462499998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45936.685462499998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45936.685462499998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45936.685462499998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45936.685462499998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45936.685462499998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45936.685462499998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45936.685462499998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45936.685462499998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45936.685462499998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45936.685462499998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45936.685462499998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45936.685462499998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45936.685462499998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45936.685462499998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45936.685462499998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45936.685462499998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45936.685462499998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45936.685462499998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45936.685462499998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45936.685462499998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45936.685462499998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45936.685462499998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45936.685462499998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45936.685462499998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45936.685462499998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45936.685462499998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45936.685462499998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45936.685462499998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45936.685462499998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45936.685462499998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45936.685462499998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45936.685462499998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45936.685462499998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45936.685462499998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45936.685462499998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45936.685462499998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45936.685462499998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45936.685462499998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45936.685462499998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45936.685462499998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45936.685462499998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45936.685462499998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45936.685462499998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45936.685462499998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45936.685462499998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45936.685462499998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45936.685462499998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45936.685462499998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45936.685462499998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45936.685462499998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45936.685462499998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45936.685462499998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45936.685462499998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45936.685462499998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45936.685462499998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45936.685462499998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45936.685462499998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45936.685462499998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45936.685462499998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45936.685462499998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45936.685462499998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45936.685462499998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45936.685462499998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45936.685462499998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45936.685462499998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45936.685462499998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45936.685462499998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45936.685462499998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45936.685462499998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45936.685462499998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45936.685462499998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45936.685462499998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45936.685462499998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45936.685462499998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45936.685462499998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45936.685462499998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45936.685462499998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45936.685462499998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45936.685462499998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45936.685462499998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45936.685462499998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45936.685462499998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45936.685462499998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45936.685462499998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45936.685462499998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45936.685462499998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45936.685462499998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45936.685462499998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45936.685462499998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45936.685462499998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45936.685462499998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45936.685462499998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45936.685462499998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45936.685462499998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45936.685462499998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45936.685462499998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45936.685462499998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45936.685462499998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45936.685462499998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45936.685462499998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45936.685462499998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45936.685462499998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45936.685462499998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45936.685462499998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45936.685462499998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45936.685462499998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45936.685462499998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45936.685462499998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45936.685462499998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45936.685462499998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45936.685462499998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45936.685462499998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45936.685462499998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45936.685462499998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45936.685462499998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45936.685462499998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45936.685462499998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45936.685462499998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45936.685462499998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45936.685462499998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45936.685462499998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45936.685462499998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45936.685462499998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45936.685462499998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45936.685462499998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45936.685462499998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45936.685462499998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45936.685462499998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45936.685462499998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45936.685462499998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45936.685462499998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45936.685462499998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45936.685462499998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45936.685462499998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45936.685462499998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45936.685462499998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45936.685462499998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45936.685462499998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45936.685462499998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45936.685462499998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45936.685462499998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45936.685462499998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45936.685462499998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45936.685462499998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45936.685462499998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45936.685462499998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45936.685462499998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45936.685462499998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45936.685462499998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45936.685462499998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45936.685462499998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45936.685462499998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45936.685462499998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45936.685462499998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45936.685462499998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45936.685462499998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45936.685462499998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45936.685462499998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45936.685462499998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45936.685462499998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45936.685462499998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45936.685462499998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45936.685462499998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45936.685462499998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45936.685462499998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45936.685462499998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45936.685462499998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45936.685462499998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45936.685462499998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45936.685462499998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45936.685462499998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45936.685462499998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45936.685462499998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45936.685462499998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45936.685462499998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45936.685462499998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45936.685462499998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45936.685462499998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45936.685462499998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45936.685462499998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45936.685462499998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45936.685462499998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45936.685462499998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45936.685462499998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45936.685462499998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45936.685462499998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45936.685462499998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45936.685462499998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45936.685462499998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45936.685462499998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45936.685462499998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45936.685462499998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45936.685462499998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45936.685462499998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45936.685462499998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45936.685462499998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45936.685462499998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45936.685462499998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45936.685462499998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45936.685462499998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45936.685462499998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45936.685462499998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45936.685462499998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45936.685462499998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45936.685462499998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45936.685462499998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45936.685462499998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45936.685462499998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45936.685462499998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45936.685462499998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45936.685462499998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45936.685462499998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45936.685462499998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45936.685462499998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45936.685462499998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45936.685462499998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45936.685462499998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45936.685462499998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45936.685462499998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45936.685462499998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45936.685462499998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45936.685462499998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45936.685462499998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45936.685462499998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45936.685462499998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45936.685462499998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45936.685462499998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45936.685462499998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45936.685462499998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45936.685462499998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45936.685462499998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45936.685462499998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45936.685462499998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45936.685462499998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45936.685462499998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45936.685462499998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45936.685462499998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45936.685462499998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45936.685462499998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45936.685462499998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45936.685462499998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45936.685462499998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45936.685462499998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45936.685462499998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45936.685462499998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45936.685462499998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45936.685462499998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45936.685462499998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45936.685462499998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45936.685462499998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45936.685462499998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45936.685462499998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45936.685462499998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45936.685462499998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45936.685462499998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45936.685462499998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45936.685462499998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45936.685462499998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45936.685462499998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45936.685462499998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45936.685462499998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45936.685462499998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45936.685462499998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45936.685462499998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45936.685462499998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45936.685462499998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45936.685462499998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45936.685462499998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45936.685462499998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45936.685462499998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45936.685462499998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45936.685462499998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45936.685462499998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45936.685462499998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45936.685462499998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45936.685462499998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45936.685462499998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45936.685462499998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45936.685462499998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45936.685462499998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45936.685462499998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45936.685462499998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45936.685462499998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45936.685462499998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45936.685462499998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45936.685462499998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45936.685462499998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45936.685462499998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45936.685462499998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45936.685462499998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45936.685462499998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45936.685462499998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45936.685462499998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45936.685462499998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45936.685462499998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45936.685462499998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45936.685462499998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45936.685462499998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45936.685462499998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45936.685462499998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45936.685462499998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45936.685462499998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45936.685462499998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45936.685462499998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45936.685462499998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45936.685462499998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45936.685462499998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45936.685462499998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45936.685462499998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45936.685462499998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45936.685462499998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45936.685462499998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45936.685462499998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45936.685462499998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45936.685462499998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45936.685462499998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45936.685462499998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45936.685462499998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45936.685462499998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45936.685462499998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45936.685462499998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45936.685462499998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45936.685462499998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45936.685462499998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45936.685462499998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45936.685462499998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45936.685462499998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45936.685462499998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45936.685462499998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45936.685462499998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45936.685462499998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45936.685462499998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45936.685462499998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45936.685462499998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45936.685462499998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45936.685462499998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45936.685462499998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45936.685462499998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45936.685462499998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45936.685462499998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45936.685462499998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45936.685462499998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45936.685462499998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45936.685462499998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45936.685462499998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45936.685462499998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45936.685462499998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45936.685462499998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45936.685462499998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45936.685462499998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45936.685462499998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45936.685462499998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45936.685462499998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45936.685462499998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45936.685462499998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45936.685462499998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45936.685462499998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45936.685462499998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45936.685462499998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45936.685462499998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45936.685462499998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45936.685462499998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45936.685462499998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45936.685462499998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45936.685462499998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45936.685462499998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45936.685462499998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45936.685462499998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45936.685462499998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45936.685462499998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45936.685462499998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45936.685462499998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45936.685462499998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45936.685462499998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45936.685462499998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45936.685462499998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45936.685462499998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45936.685462499998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45936.685462499998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45936.685462499998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45936.685462499998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45936.685462499998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45936.685462499998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45936.685462499998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45936.685462499998</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233.20474490740162</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1.5285180555511033</v>
      </c>
      <c r="H3" s="113">
        <v>45935.07104166667</v>
      </c>
      <c r="I3" s="110" t="str">
        <f>IFERROR(VLOOKUP(D3,DB!A:F,6,0),"")</f>
        <v>Generator-SG</v>
      </c>
      <c r="J3" s="110" t="str">
        <f>IFERROR(VLOOKUP(D3,DB!A:G,7,0),"")</f>
        <v>Good</v>
      </c>
      <c r="K3" s="115" t="s">
        <v>39057</v>
      </c>
      <c r="L3" s="107" t="str">
        <f>IFERROR(VLOOKUP(D3,DB!A:I,9,0),"")</f>
        <v>Latis</v>
      </c>
    </row>
    <row r="4" spans="1:16" ht="15" customHeight="1">
      <c r="A4" s="141"/>
      <c r="B4" s="142" t="str">
        <f>IFERROR(VLOOKUP(D4,DB!A:K,11,0),"")</f>
        <v/>
      </c>
      <c r="C4" s="143"/>
      <c r="D4" s="144"/>
      <c r="E4" s="145"/>
      <c r="F4" s="146"/>
      <c r="G4" s="147">
        <f ca="1">IFERROR(NOW()-F4,"")</f>
        <v>45936.685462499998</v>
      </c>
      <c r="H4" s="146"/>
      <c r="I4" s="142" t="str">
        <f>IFERROR(VLOOKUP(D4,DB!A:F,6,0),"")</f>
        <v/>
      </c>
      <c r="J4" s="142" t="str">
        <f>IFERROR(VLOOKUP(D4,DB!A:G,7,0),"")</f>
        <v/>
      </c>
      <c r="K4" s="149"/>
      <c r="L4" s="150" t="str">
        <f>IFERROR(VLOOKUP(D4,DB!A:I,9,0),"")</f>
        <v/>
      </c>
    </row>
    <row r="5" spans="1:16" ht="15" customHeight="1">
      <c r="A5" s="141"/>
      <c r="B5" s="142" t="str">
        <f>IFERROR(VLOOKUP(D5,DB!A:K,11,0),"")</f>
        <v/>
      </c>
      <c r="C5" s="143"/>
      <c r="D5" s="107"/>
      <c r="E5" s="145"/>
      <c r="F5" s="146"/>
      <c r="G5" s="147">
        <f ca="1">IFERROR(NOW()-F5,"")</f>
        <v>45936.685462499998</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45936.685462499998</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45936.685462499998</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45936.685462499998</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45936.685462499998</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45936.685462499998</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45936.685462499998</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45936.685462499998</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45936.685462499998</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45936.685462499998</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45936.685462499998</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45936.685462499998</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45936.685462499998</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45936.685462499998</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45936.685462499998</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45936.685462499998</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45936.685462499998</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45936.685462499998</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45936.685462499998</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45936.685462499998</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45936.685462499998</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45936.685462499998</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45936.685462499998</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45936.685462499998</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45936.685462499998</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45936.685462499998</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45936.685462499998</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45936.685462499998</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45936.685462499998</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45936.685462499998</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45936.685462499998</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45936.685462499998</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45936.685462499998</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45936.685462499998</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45936.685462499998</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45936.685462499998</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8">
        <f ca="1">IFERROR(NOW()-F41,"")</f>
        <v>45936.685462499998</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8">
        <f ca="1">IFERROR(NOW()-F42,"")</f>
        <v>45936.685462499998</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45936.685462499998</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45936.685462499998</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45936.685462499998</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45936.685462499998</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45936.685462499998</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45936.685462499998</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45936.685462499998</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45936.685462499998</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45936.685462499998</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45936.685462499998</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45936.685462499998</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45936.685462499998</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45936.685462499998</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45936.685462499998</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45936.685462499998</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45936.685462499998</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45936.685462499998</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45936.685462499998</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45936.685462499998</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45936.685462499998</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45936.685462499998</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45936.685462499998</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45936.685462499998</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45936.685462499998</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45936.685462499998</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45936.685462499998</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45936.685462499998</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45936.685462499998</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45936.685462499998</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45936.685462499998</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45936.685462499998</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45936.685462499998</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45936.685462499998</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45936.685462499998</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45936.685462499998</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45936.685462499998</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45936.685462499998</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45936.685462499998</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45936.685462499998</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45936.685462499998</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45936.685462499998</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45936.685462499998</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45936.685462499998</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45936.685462499998</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45936.685462499998</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45936.685462499998</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45936.685462499998</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45936.685462499998</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45936.685462499998</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45936.685462499998</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45936.685462499998</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45936.685462499998</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45936.685462499998</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45936.685462499998</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45936.685462499998</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45936.685462499998</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45936.685462499998</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45936.685462499998</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45936.685462499998</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45936.685462499998</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45936.685462499998</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45936.685462499998</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45936.685462499998</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45936.685462499998</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45936.685462499998</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45936.685462499998</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45936.685462499998</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45936.685462499998</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45936.685462499998</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45936.685462499998</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45936.685462499998</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45936.685462499998</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45936.685462499998</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45936.685462499998</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45936.685462499998</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45936.685462499998</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45936.685462499998</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45936.685462499998</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45936.685462499998</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45936.685462499998</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45936.685462499998</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45936.685462499998</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45936.685462499998</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45936.685462499998</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45936.685462499998</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45936.685462499998</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45936.685462499998</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45936.685462499998</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45936.685462499998</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45936.685462499998</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45936.685462499998</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45936.685462499998</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45936.685462499998</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45936.685462499998</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45936.685462499998</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45936.685462499998</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45936.685462499998</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45936.685462499998</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45936.685462499998</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45936.685462499998</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45936.685462499998</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45936.685462499998</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45936.685462499998</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45936.685462499998</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45936.685462499998</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45936.685462499998</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45936.685462499998</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45936.685462499998</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45936.685462499998</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45936.685462499998</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45936.685462499998</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45936.685462499998</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45936.685462499998</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45936.685462499998</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45936.685462499998</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45936.685462499998</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45936.685462499998</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45936.685462499998</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45936.685462499998</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45936.685462499998</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45936.685462499998</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45936.685462499998</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45936.685462499998</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45936.685462499998</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45936.685462499998</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45936.685462499998</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45936.685462499998</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45936.685462499998</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45936.685462499998</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45936.685462499998</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45936.685462499998</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45936.685462499998</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45936.685462499998</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45936.685462499998</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45936.685462499998</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45936.685462499998</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45936.685462499998</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45936.685462499998</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45936.685462499998</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45936.685462499998</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45936.685462499998</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45936.685462499998</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45936.685462499998</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45936.685462499998</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45936.685462499998</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45936.685462499998</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45936.685462499998</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45936.685462499998</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45936.685462499998</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45936.685462499998</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45936.685462499998</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45936.685462499998</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45936.685462499998</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45936.685462499998</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45936.685462499998</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45936.685462499998</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45936.685462499998</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45936.685462499998</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45936.685462499998</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45936.685462499998</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45936.685462499998</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45936.685462499998</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45936.685462499998</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45936.685462499998</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45936.685462499998</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45936.685462499998</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45936.685462499998</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45936.685462499998</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45936.685462499998</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45936.685462499998</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45936.685462499998</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45936.685462499998</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45936.685462499998</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45936.685462499998</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45936.685462499998</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45936.685462499998</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45936.685462499998</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45936.685462499998</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45936.685462499998</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45936.685462499998</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45936.685462499998</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45936.685462499998</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45936.685462499998</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45936.685462499998</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45936.685462499998</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45936.685462499998</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45936.685462499998</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45936.685462499998</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45936.685462499998</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45936.685462499998</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45936.685462499998</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45936.685462499998</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45936.685462499998</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45936.685462499998</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45936.685462499998</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45936.685462499998</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45936.685462499998</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45936.685462499998</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45936.685462499998</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45936.685462499998</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45936.685462499998</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45936.685462499998</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45936.685462499998</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45936.685462499998</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45936.685462499998</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45936.685462499998</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45936.685462499998</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45936.685462499998</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45936.685462499998</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45936.685462499998</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45936.685462499998</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45936.685462499998</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45936.685462499998</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45936.685462499998</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45936.685462499998</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45936.685462499998</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45936.685462499998</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45936.685462499998</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45936.685462499998</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45936.685462499998</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45936.685462499998</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45936.685462499998</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45936.685462499998</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45936.685462499998</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45936.685462499998</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45936.685462499998</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45936.685462499998</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45936.685462499998</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45936.685462499998</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45936.685462499998</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45936.685462499998</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45936.685462499998</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45936.685462499998</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45936.685462499998</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45936.685462499998</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45936.685462499998</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45936.685462499998</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45936.685462499998</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45936.685462499998</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45936.685462499998</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45936.685462499998</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45936.685462499998</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45936.685462499998</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45936.685462499998</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45936.685462499998</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45936.685462499998</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45936.685462499998</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45936.685462499998</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45936.685462499998</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45936.685462499998</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45936.685462499998</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45936.685462499998</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45936.685462499998</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45936.685462499998</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45936.685462499998</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45936.685462499998</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45936.685462499998</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45936.685462499998</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45936.685462499998</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45936.685462499998</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45936.685462499998</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45936.685462499998</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45936.685462499998</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45936.685462499998</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45936.685462499998</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45936.685462499998</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45936.685462499998</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45936.685462499998</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45936.685462499998</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45936.685462499998</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45936.685462499998</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45936.685462499998</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45936.685462499998</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45936.685462499998</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45936.685462499998</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45936.685462499998</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45936.685462499998</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45936.685462499998</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45936.685462499998</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45936.685462499998</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45936.685462499998</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45936.685462499998</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45936.685462499998</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45936.685462499998</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45936.685462499998</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45936.685462499998</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45936.685462499998</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45936.685462499998</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45936.685462499998</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45936.685462499998</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45936.685462499998</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45936.685462499998</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45936.685462499998</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45936.685462499998</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45936.685462499998</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45936.685462499998</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45936.685462499998</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45936.685462499998</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45936.685462499998</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45936.685462499998</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45936.685462499998</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45936.685462499998</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45936.685462499998</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45936.685462499998</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45936.685462499998</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45936.685462499998</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45936.685462499998</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45936.685462499998</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45936.685462499998</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45936.685462499998</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45936.685462499998</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45936.685462499998</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45936.685462499998</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45936.685462499998</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45936.685462499998</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45936.685462499998</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45936.685462499998</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45936.685462499998</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45936.685462499998</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45936.685462499998</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45936.685462499998</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45936.685462499998</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45936.685462499998</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45936.685462499998</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45936.685462499998</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45936.685462499998</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45936.685462499998</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45936.685462499998</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45936.685462499998</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45936.685462499998</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45936.685462499998</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45936.685462499998</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45936.685462499998</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45936.685462499998</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45936.685462499998</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45936.685462499998</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45936.685462499998</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45936.685462499998</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45936.685462499998</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45936.685462499998</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45936.685462499998</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45936.685462499998</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45936.685462499998</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45936.685462499998</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45936.685462499998</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45936.685462499998</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45936.685462499998</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45936.685462499998</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45936.685462499998</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45936.685462499998</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45936.685462499998</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45936.685462499998</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45936.685462499998</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45936.685462499998</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45936.685462499998</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45936.685462499998</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45936.685462499998</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45936.685462499998</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45936.685462499998</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45936.685462499998</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45936.685462499998</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45936.685462499998</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45936.685462499998</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45936.685462499998</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45936.685462499998</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45936.685462499998</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45936.685462499998</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45936.685462499998</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45936.685462499998</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45936.685462499998</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45936.685462499998</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45936.685462499998</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45936.685462499998</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45936.685462499998</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45936.685462499998</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45936.685462499998</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45936.685462499998</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45936.685462499998</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45936.685462499998</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45936.685462499998</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45936.685462499998</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45936.685462499998</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45936.685462499998</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45936.685462499998</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45936.685462499998</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45936.685462499998</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45936.685462499998</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45936.685462499998</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45936.685462499998</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45936.685462499998</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45936.685462499998</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45936.685462499998</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45936.685462499998</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45936.685462499998</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45936.685462499998</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45936.685462499998</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45936.685462499998</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45936.685462499998</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45936.685462499998</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45936.685462499998</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45936.685462499998</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45936.685462499998</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45936.685462499998</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45936.685462499998</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45936.685462499998</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45936.685462499998</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45936.685462499998</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45936.685462499998</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45936.685462499998</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45936.685462499998</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45936.685462499998</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45936.685462499998</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45936.685462499998</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45936.685462499998</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45936.685462499998</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45936.685462499998</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45936.685462499998</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45936.685462499998</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45936.685462499998</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45936.685462499998</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45936.685462499998</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45936.685462499998</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45936.685462499998</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45936.685462499998</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45936.685462499998</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45936.685462499998</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45936.685462499998</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45936.685462499998</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45936.685462499998</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45936.685462499998</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45936.685462499998</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45936.685462499998</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45936.685462499998</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45936.685462499998</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45936.685462499998</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45936.685462499998</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45936.685462499998</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45936.685462499998</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45936.685462499998</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45936.685462499998</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45936.685462499998</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45936.685462499998</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45936.685462499998</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45936.685462499998</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45936.685462499998</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45936.685462499998</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45936.685462499998</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45936.685462499998</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45936.685462499998</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45936.685462499998</v>
      </c>
      <c r="H492" s="146"/>
      <c r="I492" s="142" t="str">
        <f>IFERROR(VLOOKUP(D492,DB!A:F,6,0),"")</f>
        <v/>
      </c>
      <c r="J492" s="142" t="str">
        <f>IFERROR(VLOOKUP(D492,DB!A:G,7,0),"")</f>
        <v/>
      </c>
      <c r="K492" s="149"/>
      <c r="L492" s="150" t="str">
        <f>IFERROR(VLOOKUP(D492,DB!A:I,9,0),"")</f>
        <v/>
      </c>
    </row>
    <row r="493" spans="1:12" ht="15" customHeight="1">
      <c r="A493" s="151"/>
      <c r="B493" s="152" t="str">
        <f>IFERROR(VLOOKUP(D493,DB!A:K,11,0),"")</f>
        <v/>
      </c>
      <c r="C493" s="153"/>
      <c r="D493" s="154"/>
      <c r="E493" s="155"/>
      <c r="F493" s="156"/>
      <c r="G493" s="157">
        <f ca="1">IFERROR(NOW()-F493,"")</f>
        <v>45936.685462499998</v>
      </c>
      <c r="H493" s="156"/>
      <c r="I493" s="152" t="str">
        <f>IFERROR(VLOOKUP(D493,DB!A:F,6,0),"")</f>
        <v/>
      </c>
      <c r="J493" s="152" t="str">
        <f>IFERROR(VLOOKUP(D493,DB!A:G,7,0),"")</f>
        <v/>
      </c>
      <c r="K493" s="158"/>
      <c r="L493" s="159"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7" sqref="D7: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39058</v>
      </c>
      <c r="B2" s="37" t="str">
        <f>IFERROR(VLOOKUP(D2,DB!A:K,11,0),"")</f>
        <v>R5</v>
      </c>
      <c r="C2" s="37">
        <v>3</v>
      </c>
      <c r="D2" s="37" t="s">
        <v>36000</v>
      </c>
      <c r="E2" s="37" t="s">
        <v>38964</v>
      </c>
      <c r="F2" s="38">
        <v>45891.832060185188</v>
      </c>
      <c r="G2" s="39">
        <f t="shared" ref="G2" ca="1" si="0">IFERROR(NOW()-F2,"-")</f>
        <v>44.8534023148095</v>
      </c>
      <c r="H2" s="38">
        <v>45891.790393518517</v>
      </c>
      <c r="I2" s="37" t="str">
        <f>IFERROR(VLOOKUP(D2,DB!A:F,6,0),"")</f>
        <v>Generator-SG</v>
      </c>
      <c r="J2" s="37" t="str">
        <f>IFERROR(VLOOKUP(D2,DB!A:G,7,0),"")</f>
        <v>Vandalized</v>
      </c>
      <c r="K2" s="37" t="s">
        <v>39059</v>
      </c>
      <c r="L2" s="37" t="str">
        <f>IFERROR(VLOOKUP(D2,DB!A:I,9,0),"")</f>
        <v>Latis</v>
      </c>
      <c r="M2" s="136"/>
    </row>
    <row r="3" spans="1:13" ht="30.75">
      <c r="A3" s="37" t="s">
        <v>39060</v>
      </c>
      <c r="B3" s="37" t="str">
        <f>IFERROR(VLOOKUP(D3,DB!A:K,11,0),"")</f>
        <v>R5</v>
      </c>
      <c r="C3" s="37">
        <v>1</v>
      </c>
      <c r="D3" s="37" t="s">
        <v>31295</v>
      </c>
      <c r="E3" s="37" t="s">
        <v>39045</v>
      </c>
      <c r="F3" s="38">
        <v>45926.188877314817</v>
      </c>
      <c r="G3" s="39">
        <f ca="1">IFERROR(NOW()-F3,"-")</f>
        <v>10.496585185181175</v>
      </c>
      <c r="H3" s="38">
        <v>45926.158159722225</v>
      </c>
      <c r="I3" s="37" t="str">
        <f>IFERROR(VLOOKUP(D3,DB!A:F,6,0),"")</f>
        <v>SCECO</v>
      </c>
      <c r="J3" s="37" t="str">
        <f>IFERROR(VLOOKUP(D3,DB!A:G,7,0),"")</f>
        <v>Good</v>
      </c>
      <c r="K3" s="37" t="s">
        <v>39061</v>
      </c>
      <c r="L3" s="37" t="str">
        <f>IFERROR(VLOOKUP(D3,DB!A:I,9,0),"")</f>
        <v>Latis</v>
      </c>
      <c r="M3" s="136"/>
    </row>
    <row r="4" spans="1:13" ht="15">
      <c r="A4" s="37" t="s">
        <v>39062</v>
      </c>
      <c r="B4" s="37" t="str">
        <f>IFERROR(VLOOKUP(D4,DB!A:K,11,0),"")</f>
        <v>R5</v>
      </c>
      <c r="C4" s="37">
        <v>4</v>
      </c>
      <c r="D4" s="37" t="s">
        <v>31591</v>
      </c>
      <c r="E4" s="37" t="s">
        <v>38964</v>
      </c>
      <c r="F4" s="38" t="s">
        <v>24</v>
      </c>
      <c r="G4" s="39" t="str">
        <f ca="1">IFERROR(NOW()-F4,"-")</f>
        <v>-</v>
      </c>
      <c r="H4" s="38">
        <v>45936.64916666667</v>
      </c>
      <c r="I4" s="37" t="str">
        <f>IFERROR(VLOOKUP(D4,DB!A:F,6,0),"")</f>
        <v>SCECO</v>
      </c>
      <c r="J4" s="37" t="str">
        <f>IFERROR(VLOOKUP(D4,DB!A:G,7,0),"")</f>
        <v>Dead</v>
      </c>
      <c r="K4" s="37" t="s">
        <v>39063</v>
      </c>
      <c r="L4" s="37" t="str">
        <f>IFERROR(VLOOKUP(D4,DB!A:I,9,0),"")</f>
        <v>Latis</v>
      </c>
      <c r="M4" s="136"/>
    </row>
    <row r="5" spans="1:13" ht="15">
      <c r="A5" s="37"/>
      <c r="B5" s="37" t="str">
        <f>IFERROR(VLOOKUP(D5,DB!A:K,11,0),"")</f>
        <v/>
      </c>
      <c r="C5" s="37"/>
      <c r="D5" s="37"/>
      <c r="E5" s="37"/>
      <c r="F5" s="38"/>
      <c r="G5" s="39">
        <f ca="1">IFERROR(NOW()-F5,"-")</f>
        <v>45936.685462499998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45936.685462499998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45936.685462499998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45936.685462499998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45936.685462499998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45936.685462499998</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45936.685462499998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45936.685462499998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45936.685462499998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45936.685462499998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45936.685462499998</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45936.685462499998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45936.685462499998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45936.685462499998</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45936.685462499998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45936.685462499998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45936.685462499998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45936.685462499998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45936.685462499998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45936.685462499998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45936.685462499998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45936.685462499998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45936.685462499998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45936.685462499998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45936.685462499998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45936.685462499998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45936.685462499998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45936.685462499998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45936.685462499998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45936.685462499998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45936.685462499998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45936.685462499998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45936.685462499998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45936.685462499998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45936.685462499998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45936.685462499998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45936.685462499998</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45936.685462499998</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45936.685462499998</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45936.685462499998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45936.685462499998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45936.685462499998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45936.685462499998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45936.685462499998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45936.685462499998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45936.685462499998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45936.685462499998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45936.685462499998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45936.685462499998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45936.685462499998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45936.685462499998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45936.685462499998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45936.685462499998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45936.685462499998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45936.685462499998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45936.685462499998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45936.685462499998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45936.685462499998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45936.685462499998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45936.685462499998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45936.685462499998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45936.685462499998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45936.685462499998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45936.685462499998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45936.685462499998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45936.685462499998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45936.685462499998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45936.685462499998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45936.685462499998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45936.685462499998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45936.685462499998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45936.685462499998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45936.685462499998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45936.685462499998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45936.685462499998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45936.685462499998</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45936.685462499998</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45936.685462499998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45936.685462499998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45936.685462499998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45936.685462499998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45936.685462499998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45936.685462499998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45936.685462499998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45936.685462499998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45936.685462499998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45936.685462499998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45936.685462499998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45936.685462499998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45936.685462499998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45936.685462499998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45936.685462499998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45936.685462499998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45936.685462499998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45936.685462499998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45936.685462499998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45936.685462499998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45936.685462499998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45936.685462499998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45936.685462499998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45936.685462499998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45936.685462499998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45936.685462499998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45936.685462499998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45936.685462499998</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45936.685462499998</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45936.685462499998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45936.685462499998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45936.685462499998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45936.685462499998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45936.685462499998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45936.685462499998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45936.685462499998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45936.685462499998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45936.685462499998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45936.685462499998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45936.685462499998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45936.685462499998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45936.685462499998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45936.685462499998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45936.685462499998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45936.685462499998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45936.685462499998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45936.685462499998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45936.685462499998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45936.685462499998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45936.685462499998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45936.685462499998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45936.685462499998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45936.685462499998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45936.685462499998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45936.685462499998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45936.685462499998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45936.685462499998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45936.685462499998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45936.685462499998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45936.685462499998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45936.685462499998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45936.685462499998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45936.685462499998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45936.685462499998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45936.685462499998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45936.685462499998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45936.685462499998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45936.685462499998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45936.685462499998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45936.685462499998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45936.685462499998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45936.685462499998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45936.685462499998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45936.685462499998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45936.685462499998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45936.685462499998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45936.685462499998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45936.685462499998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45936.685462499998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45936.685462499998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45936.685462499998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45936.685462499998</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45936.685462499998</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0"/>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9.9126152777753305</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45936.685462499998</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2.8044902777764946</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1.7432171296240995</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1</v>
      </c>
      <c r="D6" s="120" t="s">
        <v>33236</v>
      </c>
      <c r="E6" s="137" t="s">
        <v>38964</v>
      </c>
      <c r="F6" s="124">
        <v>45936.586342592593</v>
      </c>
      <c r="G6" s="89">
        <f ca="1">IFERROR(NOW()-F6,"-")</f>
        <v>9.9119907405111007E-2</v>
      </c>
      <c r="H6" s="124">
        <v>45936.580578703702</v>
      </c>
      <c r="I6" s="120" t="str">
        <f>IFERROR(VLOOKUP(D6,DB!A:F,6,0),"")</f>
        <v>Generator-SG</v>
      </c>
      <c r="J6" s="119" t="str">
        <f>IFERROR(VLOOKUP(D6,DB!A:G,7,0),"")</f>
        <v>Vandalized</v>
      </c>
      <c r="K6" s="125" t="s">
        <v>39071</v>
      </c>
      <c r="L6" s="126" t="str">
        <f>IFERROR(VLOOKUP(D6,DB!A:I,9,0),"")</f>
        <v>Latis</v>
      </c>
    </row>
    <row r="7" spans="1:16383" ht="31.5" customHeight="1">
      <c r="A7" s="121" t="s">
        <v>39072</v>
      </c>
      <c r="B7" s="120" t="str">
        <f>IFERROR(VLOOKUP(D7,DB!A:K,11,0),"")</f>
        <v>R6</v>
      </c>
      <c r="C7" s="122">
        <v>4</v>
      </c>
      <c r="D7" s="120" t="s">
        <v>37601</v>
      </c>
      <c r="E7" s="137" t="s">
        <v>39045</v>
      </c>
      <c r="F7" s="124">
        <v>45936.599247685182</v>
      </c>
      <c r="G7" s="89">
        <f ca="1">IFERROR(NOW()-F7,"-")</f>
        <v>8.6214814815321006E-2</v>
      </c>
      <c r="H7" s="124">
        <v>45936.587430555555</v>
      </c>
      <c r="I7" s="120" t="str">
        <f>IFERROR(VLOOKUP(D7,DB!A:F,6,0),"")</f>
        <v>SCECO</v>
      </c>
      <c r="J7" s="119" t="str">
        <f>IFERROR(VLOOKUP(D7,DB!A:G,7,0),"")</f>
        <v>Vandalized</v>
      </c>
      <c r="K7" s="125" t="s">
        <v>39073</v>
      </c>
      <c r="L7" s="126" t="str">
        <f>IFERROR(VLOOKUP(D7,DB!A:I,9,0),"")</f>
        <v>Latis</v>
      </c>
    </row>
    <row r="8" spans="1:16383" ht="31.5" customHeight="1">
      <c r="A8" s="121"/>
      <c r="B8" s="120" t="str">
        <f>IFERROR(VLOOKUP(D8,DB!A:K,11,0),"")</f>
        <v/>
      </c>
      <c r="C8" s="140"/>
      <c r="D8" s="120"/>
      <c r="E8" s="123"/>
      <c r="F8" s="124"/>
      <c r="G8" s="89">
        <f ca="1">IFERROR(NOW()-F8,"-")</f>
        <v>45936.685462499998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45936.685462499998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45936.685462499998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45936.685462499998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45936.685462499998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45936.685462499998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45936.685462499998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45936.685462499998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45936.685462499998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45936.685462499998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45936.685462499998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45936.685462499998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45936.685462499998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45936.685462499998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45936.685462499998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45936.685462499998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45936.685462499998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45936.685462499998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45936.685462499998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45936.685462499998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45936.685462499998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45936.685462499998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45936.685462499998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45936.685462499998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45936.685462499998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45936.685462499998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45936.685462499998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45936.685462499998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45936.685462499998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45936.685462499998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45936.685462499998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45936.685462499998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45936.685462499998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45936.685462499998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45936.685462499998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45936.685462499998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45936.685462499998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45936.685462499998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45936.685462499998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45936.685462499998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45936.685462499998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45936.685462499998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45936.685462499998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45936.685462499998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45936.685462499998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45936.685462499998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45936.685462499998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45936.685462499998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45936.685462499998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45936.685462499998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45936.685462499998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45936.685462499998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45936.685462499998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45936.685462499998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45936.685462499998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45936.685462499998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45936.685462499998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45936.685462499998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45936.685462499998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45936.685462499998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45936.685462499998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45936.685462499998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45936.685462499998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45936.685462499998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45936.685462499998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45936.685462499998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45936.685462499998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45936.685462499998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45936.685462499998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45936.685462499998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45936.685462499998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45936.685462499998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45936.685462499998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45936.685462499998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45936.685462499998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45936.685462499998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45936.685462499998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45936.685462499998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45936.685462499998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45936.685462499998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45936.685462499998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45936.685462499998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45936.685462499998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45936.685462499998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45936.685462499998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45936.685462499998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45936.685462499998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45936.685462499998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45936.685462499998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45936.685462499998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45936.685462499998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45936.685462499998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45936.685462499998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45936.685462499998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45936.685462499998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45936.685462499998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45936.685462499998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45936.685462499998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45936.685462499998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45936.685462499998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45936.685462499998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45936.685462499998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45936.685462499998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45936.685462499998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45936.685462499998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45936.685462499998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45936.685462499998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45936.685462499998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45936.685462499998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45936.685462499998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45936.685462499998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45936.685462499998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45936.685462499998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45936.685462499998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45936.685462499998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45936.685462499998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45936.685462499998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45936.685462499998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45936.685462499998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45936.685462499998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45936.685462499998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45936.685462499998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45936.685462499998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45936.685462499998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45936.685462499998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45936.685462499998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45936.685462499998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45936.685462499998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45936.685462499998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45936.685462499998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45936.685462499998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45936.685462499998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45936.685462499998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45936.685462499998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45936.685462499998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45936.685462499998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45936.685462499998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45936.685462499998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45936.685462499998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45936.685462499998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45936.685462499998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45936.685462499998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45936.685462499998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45936.685462499998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45936.685462499998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45936.685462499998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45936.685462499998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45936.685462499998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45936.685462499998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45936.685462499998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45936.685462499998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45936.685462499998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45936.685462499998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45936.685462499998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45936.685462499998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45936.685462499998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45936.685462499998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45936.685462499998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45936.685462499998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45936.685462499998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45936.685462499998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45936.685462499998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45936.685462499998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45936.685462499998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45936.685462499998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45936.685462499998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45936.685462499998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45936.685462499998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45936.685462499998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45936.685462499998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45936.685462499998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45936.685462499998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45936.685462499998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45936.685462499998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45936.685462499998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45936.685462499998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45936.685462499998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45936.685462499998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45936.685462499998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45936.685462499998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45936.685462499998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45936.685462499998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45936.685462499998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45936.685462499998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45936.685462499998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45936.685462499998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45936.685462499998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45936.685462499998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45936.685462499998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45936.685462499998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45936.685462499998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45936.685462499998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45936.685462499998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45936.685462499998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45936.685462499998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45936.685462499998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45936.685462499998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45936.685462499998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45936.685462499998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45936.685462499998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45936.685462499998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45936.685462499998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45936.685462499998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45936.685462499998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45936.685462499998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45936.685462499998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45936.685462499998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45936.685462499998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45936.685462499998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45936.685462499998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45936.685462499998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45936.685462499998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45936.685462499998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45936.685462499998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45936.685462499998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45936.685462499998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45936.685462499998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45936.685462499998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45936.685462499998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45936.685462499998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45936.685462499998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45936.685462499998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45936.685462499998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45936.685462499998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45936.685462499998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45936.685462499998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45936.685462499998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45936.685462499998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45936.685462499998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45936.685462499998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45936.685462499998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45936.685462499998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45936.685462499998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45936.685462499998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45936.685462499998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45936.685462499998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45936.685462499998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45936.685462499998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45936.685462499998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45936.685462499998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45936.685462499998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45936.685462499998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45936.685462499998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45936.685462499998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45936.685462499998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45936.685462499998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45936.685462499998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45936.685462499998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45936.685462499998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45936.685462499998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45936.685462499998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45936.685462499998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45936.685462499998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45936.685462499998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45936.685462499998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45936.685462499998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45936.685462499998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45936.685462499998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45936.685462499998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45936.685462499998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45936.685462499998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45936.685462499998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45936.685462499998</v>
      </c>
      <c r="H270" s="124"/>
      <c r="I270" s="120" t="str">
        <f>IFERROR(VLOOKUP(D270,DB!A:F,6,0),"")</f>
        <v/>
      </c>
      <c r="J270" s="119" t="str">
        <f>IFERROR(VLOOKUP(D270,DB!A:G,7,0),"")</f>
        <v/>
      </c>
      <c r="K270" s="125"/>
      <c r="L270" s="126" t="str">
        <f>IFERROR(VLOOKUP(D270,DB!A:I,9,0),"")</f>
        <v/>
      </c>
    </row>
  </sheetData>
  <dataValidations count="2">
    <dataValidation allowBlank="1" showInputMessage="1" showErrorMessage="1" sqref="E1" xr:uid="{380493DB-286A-4683-AF55-C78F04945A49}"/>
    <dataValidation type="list" allowBlank="1" showInputMessage="1" showErrorMessage="1" sqref="E3 E5:E27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2025-10-06T13:29:00Z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