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50" documentId="13_ncr:1_{F6CB121F-512D-4AA6-A0C1-0FB36C537598}" xr6:coauthVersionLast="47" xr6:coauthVersionMax="47" xr10:uidLastSave="{DC26A55A-4FFB-4115-8FE0-5355970210C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<sst xmlns="http://schemas.openxmlformats.org/spreadsheetml/2006/main" count="178596" uniqueCount="39082">
  <si>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</si>
  <si>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</si>
  <si>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</si>
  <si>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</si>
  <si>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</si>
  <si>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</si>
  <si>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</si>
  <si>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</si>
  <si>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</si>
  <si>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</si>
  <si>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</si>
  <si>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</si>
  <si>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</si>
  <si>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</si>
  <si>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</si>
  <si>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</si>
  <si>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</si>
  <si>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</si>
  <si>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</si>
  <si>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</si>
  <si>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</si>
  <si>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</si>
  <si>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</si>
  <si>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</si>
  <si>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</si>
  <si>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</si>
  <si>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</si>
  <si>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</si>
  <si>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</si>
  <si>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</si>
  <si>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</si>
  <si>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</si>
  <si>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</si>
  <si>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</si>
  <si>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</si>
  <si>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</si>
  <si>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</si>
  <si>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</si>
  <si>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</si>
  <si>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</si>
  <si>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</si>
  <si>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</si>
  <si>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</si>
  <si>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</si>
  <si>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</si>
  <si>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</si>
  <si>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</si>
  <si>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</si>
  <si>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</si>
  <si>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</si>
  <si>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</si>
  <si>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</si>
  <si>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</si>
  <si>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</si>
  <si>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</si>
  <si>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</si>
  <si>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</si>
  <si>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</si>
  <si>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</si>
  <si>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</si>
  <si>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</si>
  <si>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</si>
  <si>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</si>
  <si>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</si>
  <si>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</si>
  <si>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</si>
  <si>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</si>
  <si>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</si>
  <si>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</si>
  <si>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</si>
  <si>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</si>
  <si>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</si>
  <si>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</si>
  <si>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</si>
  <si>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</si>
  <si>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</si>
  <si>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</si>
  <si>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</si>
  <si>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</si>
  <si>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</si>
  <si>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</si>
  <si>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</si>
  <si>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</si>
  <si>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</si>
  <si>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</si>
  <si>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</si>
  <si>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</si>
  <si>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</si>
  <si>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</si>
  <si>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</si>
  <si>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</si>
  <si>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</si>
  <si>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</si>
  <si>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</si>
  <si>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</si>
  <si>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</si>
  <si>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</si>
  <si>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</si>
  <si>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</si>
  <si>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</si>
  <si>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</si>
  <si>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</si>
  <si>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</si>
  <si>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</si>
  <si>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</si>
  <si>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</si>
  <si>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</si>
  <si>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</si>
  <si>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</si>
  <si>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</si>
  <si>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</si>
  <si>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</si>
  <si>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</si>
  <si>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</si>
  <si>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</si>
  <si>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</si>
  <si>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</si>
  <si>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</si>
  <si>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</si>
  <si>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</si>
  <si>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</si>
  <si>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</si>
  <si>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</si>
  <si>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</si>
  <si>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</si>
  <si>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</si>
  <si>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</si>
  <si>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</si>
  <si>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</si>
  <si>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</si>
  <si>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</si>
  <si>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</si>
  <si>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</si>
  <si>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</si>
  <si>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</si>
  <si>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</si>
  <si>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</si>
  <si>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</si>
  <si>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</si>
  <si>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</si>
  <si>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</si>
  <si>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</si>
  <si>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</si>
  <si>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</si>
  <si>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</si>
  <si>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</si>
  <si>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</si>
  <si>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</si>
  <si>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</si>
  <si>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</si>
  <si>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</si>
  <si>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</si>
  <si>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</si>
  <si>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</si>
  <si>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</si>
  <si>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</si>
  <si>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</si>
  <si>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</si>
  <si>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</si>
  <si>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</si>
  <si>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</si>
  <si>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</si>
  <si>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</si>
  <si>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</si>
  <si>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</si>
  <si>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</si>
  <si>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</si>
  <si>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</si>
  <si>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</si>
  <si>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</si>
  <si>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</si>
  <si>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</si>
  <si>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</si>
  <si>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</si>
  <si>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</si>
  <si>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</si>
  <si>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</si>
  <si>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</si>
  <si>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</si>
  <si>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</si>
  <si>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</si>
  <si>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</si>
  <si>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</si>
  <si>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</si>
  <si>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</si>
  <si>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</si>
  <si>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</si>
  <si>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</si>
  <si>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</si>
  <si>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</si>
  <si>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</si>
  <si>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</si>
  <si>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</si>
  <si>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</si>
  <si>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</si>
  <si>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</si>
  <si>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</si>
  <si>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</si>
  <si>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</si>
  <si>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</si>
  <si>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</si>
  <si>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</si>
  <si>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</si>
  <si>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</si>
  <si>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</si>
  <si>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</si>
  <si>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</si>
  <si>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</si>
  <si>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</si>
  <si>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</si>
  <si>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</si>
  <si>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</si>
  <si>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</si>
  <si>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</si>
  <si>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</si>
  <si>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</si>
  <si>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</si>
  <si>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</si>
  <si>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</si>
  <si>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</si>
  <si>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</si>
  <si>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</si>
  <si>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</si>
  <si>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</si>
  <si>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</si>
  <si>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</si>
  <si>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</si>
  <si>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</si>
  <si>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</si>
  <si>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</si>
  <si>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</si>
  <si>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</si>
  <si>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</si>
  <si>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</si>
  <si>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</si>
  <si>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</si>
  <si>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</si>
  <si>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</si>
  <si>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</si>
  <si>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</si>
  <si>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</si>
  <si>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</si>
  <si>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</si>
  <si>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</si>
  <si>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</si>
  <si>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</si>
  <si>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</si>
  <si>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</si>
  <si>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</si>
  <si>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</si>
  <si>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</si>
  <si>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</si>
  <si>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</si>
  <si>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</si>
  <si>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</si>
  <si>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</si>
  <si>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</si>
  <si>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</si>
  <si>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</si>
  <si>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</si>
  <si>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</si>
  <si>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</si>
  <si>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</si>
  <si>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</si>
  <si>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</si>
  <si>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</si>
  <si>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</si>
  <si>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</si>
  <si>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</si>
  <si>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</si>
  <si>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</si>
  <si>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</si>
  <si>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</si>
  <si>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</si>
  <si>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</si>
  <si>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</si>
  <si>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</si>
  <si>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</si>
  <si>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</si>
  <si>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</si>
  <si>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</si>
  <si>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</si>
  <si>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</si>
  <si>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</si>
  <si>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</si>
  <si>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</si>
  <si>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</si>
  <si>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</si>
  <si>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</si>
  <si>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</si>
  <si>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</si>
  <si>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</si>
  <si>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</si>
  <si>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</si>
  <si>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</si>
  <si>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</si>
  <si>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</si>
  <si>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</si>
  <si>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</si>
  <si>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</si>
  <si>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</si>
  <si>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</si>
  <si>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</si>
  <si>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</si>
  <si>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</si>
  <si>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</si>
  <si>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</si>
  <si>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</si>
  <si>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</si>
  <si>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</si>
  <si>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</si>
  <si>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</si>
  <si>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</si>
  <si>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</si>
  <si>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</si>
  <si>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</si>
  <si>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</si>
  <si>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</si>
  <si>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</si>
  <si>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</si>
  <si>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</si>
  <si>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</si>
  <si>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</si>
  <si>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</si>
  <si>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</si>
  <si>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</si>
  <si>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</si>
  <si>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</si>
  <si>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</si>
  <si>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</si>
  <si>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</si>
  <si>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</si>
  <si>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</si>
  <si>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</si>
  <si>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</si>
  <si>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</si>
  <si>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</si>
  <si>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</si>
  <si>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</si>
  <si>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</si>
  <si>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</si>
  <si>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</si>
  <si>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</si>
  <si>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</si>
  <si>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</si>
  <si>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</si>
  <si>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</si>
  <si>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</si>
  <si>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</si>
  <si>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</si>
  <si>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</si>
  <si>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</si>
  <si>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</si>
  <si>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</si>
  <si>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</si>
  <si>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</si>
  <si>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</si>
  <si>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</si>
  <si>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</si>
  <si>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</si>
  <si>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</si>
  <si>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</si>
  <si>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</si>
  <si>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</si>
  <si>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</si>
  <si>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</si>
  <si>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</si>
  <si>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</si>
  <si>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</si>
  <si>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</si>
  <si>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</si>
  <si>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</si>
  <si>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</si>
  <si>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</si>
  <si>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</si>
  <si>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</si>
  <si>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</si>
  <si>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</si>
  <si>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</si>
  <si>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</si>
  <si>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</si>
  <si>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</si>
  <si>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</si>
  <si>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</si>
  <si>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</si>
  <si>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</si>
  <si>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</si>
  <si>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</si>
  <si>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</si>
  <si>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</si>
  <si>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</si>
  <si>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</si>
  <si>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</si>
  <si>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</si>
  <si>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</si>
  <si>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</si>
  <si>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</si>
  <si>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</si>
  <si>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</si>
  <si>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</si>
  <si>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</si>
  <si>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</si>
  <si>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</si>
  <si>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</si>
  <si>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</si>
  <si>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</si>
  <si>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</si>
  <si>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</si>
  <si>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</si>
  <si>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</si>
  <si>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</si>
  <si>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</si>
  <si>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</si>
  <si>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</si>
  <si>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</si>
  <si>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</si>
  <si>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</si>
  <si>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</si>
  <si>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</si>
  <si>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</si>
  <si>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</si>
  <si>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</si>
  <si>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</si>
  <si>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</si>
  <si>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</si>
  <si>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</si>
  <si>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</si>
  <si>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</si>
  <si>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</si>
  <si>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</si>
  <si>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</si>
  <si>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</si>
  <si>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</si>
  <si>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</si>
  <si>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</si>
  <si>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</si>
  <si>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</si>
  <si>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</si>
  <si>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</si>
  <si>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</si>
  <si>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</si>
  <si>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</si>
  <si>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</si>
  <si>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</si>
  <si>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</si>
  <si>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</si>
  <si>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</si>
  <si>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</si>
  <si>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</si>
  <si>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</si>
  <si>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</si>
  <si>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</si>
  <si>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</si>
  <si>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</si>
  <si>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</si>
  <si>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</si>
  <si>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</si>
  <si>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</si>
  <si>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</si>
  <si>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</si>
  <si>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</si>
  <si>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</si>
  <si>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</si>
  <si>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</si>
  <si>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</si>
  <si>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</si>
  <si>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</si>
  <si>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</si>
  <si>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</si>
  <si>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</si>
  <si>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</si>
  <si>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</si>
  <si>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</si>
  <si>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</si>
  <si>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</si>
  <si>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</si>
  <si>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</si>
  <si>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</si>
  <si>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</si>
  <si>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</si>
  <si>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</si>
  <si>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</si>
  <si>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</si>
  <si>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</si>
  <si>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</si>
  <si>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</si>
  <si>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</si>
  <si>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</si>
  <si>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</si>
  <si>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</si>
  <si>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</si>
  <si>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</si>
  <si>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</si>
  <si>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</si>
  <si>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</si>
  <si>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</si>
  <si>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</si>
  <si>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</si>
  <si>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</si>
  <si>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</si>
  <si>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</si>
  <si>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</si>
  <si>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</si>
  <si>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</si>
  <si>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</si>
  <si>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</si>
  <si>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</si>
  <si>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</si>
  <si>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</si>
  <si>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</si>
  <si>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</si>
  <si>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</si>
  <si>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</si>
  <si>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</si>
  <si>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</si>
  <si>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</si>
  <si>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</si>
  <si>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</si>
  <si>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</si>
  <si>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</si>
  <si>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</si>
  <si>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</si>
  <si>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</si>
  <si>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</si>
  <si>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</si>
  <si>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</si>
  <si>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</si>
  <si>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</si>
  <si>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</si>
  <si>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</si>
  <si>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</si>
  <si>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</si>
  <si>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</si>
  <si>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</si>
  <si>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</si>
  <si>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</si>
  <si>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</si>
  <si>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</si>
  <si>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</si>
  <si>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</si>
  <si>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</si>
  <si>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</si>
  <si>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</si>
  <si>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</si>
  <si>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</si>
  <si>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</si>
  <si>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</si>
  <si>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</si>
  <si>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</si>
  <si>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</si>
  <si>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</si>
  <si>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</si>
  <si>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</si>
  <si>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</si>
  <si>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</si>
  <si>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</si>
  <si>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</si>
  <si>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</si>
  <si>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</si>
  <si>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</si>
  <si>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</si>
  <si>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</si>
  <si>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</si>
  <si>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</si>
  <si>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</si>
  <si>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</si>
  <si>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</si>
  <si>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</si>
  <si>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</si>
  <si>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</si>
  <si>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</si>
  <si>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</si>
  <si>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</si>
  <si>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</si>
  <si>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</si>
  <si>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</si>
  <si>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</si>
  <si>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</si>
  <si>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</si>
  <si>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</si>
  <si>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</si>
  <si>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</si>
  <si>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</si>
  <si>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</si>
  <si>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</si>
  <si>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</si>
  <si>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</si>
  <si>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</si>
  <si>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</si>
  <si>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</si>
  <si>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</si>
  <si>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</si>
  <si>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</si>
  <si>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</si>
  <si>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</si>
  <si>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</si>
  <si>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</si>
  <si>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</si>
  <si>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</si>
  <si>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</si>
  <si>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</si>
  <si>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</si>
  <si>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</si>
  <si>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</si>
  <si>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</si>
  <si>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</si>
  <si>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</si>
  <si>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</si>
  <si>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</si>
  <si>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</si>
  <si>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</si>
  <si>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</si>
  <si>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</si>
  <si>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</si>
  <si>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</si>
  <si>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</si>
  <si>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</si>
  <si>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</si>
  <si>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</si>
  <si>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</si>
  <si>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</si>
  <si>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</si>
  <si>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</si>
  <si>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</si>
  <si>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</si>
  <si>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</si>
  <si>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</si>
  <si>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</si>
  <si>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</si>
  <si>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</si>
  <si>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</si>
  <si>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</si>
  <si>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</si>
  <si>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</si>
  <si>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</si>
  <si>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</si>
  <si>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</si>
  <si>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</si>
  <si>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</si>
  <si>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</si>
  <si>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</si>
  <si>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</si>
  <si>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</si>
  <si>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</si>
  <si>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</si>
  <si>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</si>
  <si>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</si>
  <si>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</si>
  <si>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</si>
  <si>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</si>
  <si>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</si>
  <si>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</si>
  <si>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</si>
  <si>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</si>
  <si>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</si>
  <si>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</si>
  <si>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</si>
  <si>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</si>
  <si>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</si>
  <si>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</si>
  <si>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</si>
  <si>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</si>
  <si>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</si>
  <si>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</si>
  <si>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</si>
  <si>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</si>
  <si>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</si>
  <si>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</si>
  <si>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</si>
  <si>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</si>
  <si>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</si>
  <si>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</si>
  <si>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</si>
  <si>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</si>
  <si>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</si>
  <si>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</si>
  <si>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</si>
  <si>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</si>
  <si>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</si>
  <si>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</si>
  <si>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</si>
  <si>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</si>
  <si>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</si>
  <si>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</si>
  <si>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</si>
  <si>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</si>
  <si>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</si>
  <si>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</si>
  <si>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</si>
  <si>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</si>
  <si>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</si>
  <si>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</si>
  <si>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</si>
  <si>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</si>
  <si>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</si>
  <si>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</si>
  <si>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</si>
  <si>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</si>
  <si>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</si>
  <si>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</si>
  <si>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</si>
  <si>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</si>
  <si>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</si>
  <si>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</si>
  <si>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</si>
  <si>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</si>
  <si>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</si>
  <si>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</si>
  <si>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</si>
  <si>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</si>
  <si>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</si>
  <si>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</si>
  <si>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</si>
  <si>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</si>
  <si>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</si>
  <si>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</si>
  <si>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</si>
  <si>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</si>
  <si>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</si>
  <si>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</si>
  <si>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</si>
  <si>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</si>
  <si>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</si>
  <si>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</si>
  <si>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</si>
  <si>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</si>
  <si>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</si>
  <si>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</si>
  <si>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</si>
  <si>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</si>
  <si>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</si>
  <si>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</si>
  <si>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</si>
  <si>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</si>
  <si>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</si>
  <si>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</si>
  <si>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</si>
  <si>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</si>
  <si>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</si>
  <si>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</si>
  <si>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</si>
  <si>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</si>
  <si>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</si>
  <si>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</si>
  <si>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</si>
  <si>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</si>
  <si>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</si>
  <si>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</si>
  <si>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</si>
  <si>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</si>
  <si>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</si>
  <si>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</si>
  <si>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</si>
  <si>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</si>
  <si>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</si>
  <si>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</si>
  <si>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</si>
  <si>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</si>
  <si>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</si>
  <si>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</si>
  <si>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</si>
  <si>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</si>
  <si>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</si>
  <si>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</si>
  <si>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</si>
  <si>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</si>
  <si>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</si>
  <si>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</si>
  <si>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</si>
  <si>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</si>
  <si>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</si>
  <si>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</si>
  <si>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</si>
  <si>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</si>
  <si>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</si>
  <si>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</si>
  <si>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</si>
  <si>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</si>
  <si>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</si>
  <si>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</si>
  <si>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</si>
  <si>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</si>
  <si>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</si>
  <si>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</si>
  <si>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</si>
  <si>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</si>
  <si>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</si>
  <si>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</si>
  <si>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</si>
  <si>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</si>
  <si>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</si>
  <si>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</si>
  <si>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</si>
  <si>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</si>
  <si>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</si>
  <si>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</si>
  <si>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</si>
  <si>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</si>
  <si>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</si>
  <si>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</si>
  <si>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</si>
  <si>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</si>
  <si>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</si>
  <si>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</si>
  <si>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</si>
  <si>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</si>
  <si>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</si>
  <si>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</si>
  <si>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</si>
  <si>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</si>
  <si>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</si>
  <si>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</si>
  <si>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</si>
  <si>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</si>
  <si>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</si>
  <si>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</si>
  <si>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</si>
  <si>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</si>
  <si>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</si>
  <si>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</si>
  <si>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</si>
  <si>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</si>
  <si>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</si>
  <si>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</si>
  <si>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</si>
  <si>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</si>
  <si>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</si>
  <si>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</si>
  <si>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</si>
  <si>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</si>
  <si>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</si>
  <si>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</si>
  <si>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</si>
  <si>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</si>
  <si>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</si>
  <si>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</si>
  <si>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</si>
  <si>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</si>
  <si>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</si>
  <si>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</si>
  <si>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</si>
  <si>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</si>
  <si>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</si>
  <si>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</si>
  <si>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</si>
  <si>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</si>
  <si>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</si>
  <si>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</si>
  <si>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</si>
  <si>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</si>
  <si>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</si>
  <si>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</si>
  <si>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</si>
  <si>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</si>
  <si>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</si>
  <si>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</si>
  <si>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</si>
  <si>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</si>
  <si>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</si>
  <si>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</si>
  <si>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</si>
  <si>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</si>
  <si>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</si>
  <si>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</si>
  <si>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</si>
  <si>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</si>
  <si>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</si>
  <si>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</si>
  <si>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</si>
  <si>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</si>
  <si>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</si>
  <si>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</si>
  <si>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</si>
  <si>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</si>
  <si>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</si>
  <si>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</si>
  <si>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</si>
  <si>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</si>
  <si>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</si>
  <si>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</si>
  <si>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</si>
  <si>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</si>
  <si>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</si>
  <si>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</si>
  <si>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</si>
  <si>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</si>
  <si>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</si>
  <si>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</si>
  <si>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</si>
  <si>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</si>
  <si>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</si>
  <si>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</si>
  <si>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</si>
  <si>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</si>
  <si>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</si>
  <si>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</si>
  <si>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</si>
  <si>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</si>
  <si>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</si>
  <si>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</si>
  <si>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</si>
  <si>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</si>
  <si>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</si>
  <si>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</si>
  <si>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</si>
  <si>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</si>
  <si>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</si>
  <si>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</si>
  <si>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</si>
  <si>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</si>
  <si>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</si>
  <si>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</si>
  <si>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</si>
  <si>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</si>
  <si>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</si>
  <si>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</si>
  <si>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</si>
  <si>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</si>
  <si>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</si>
  <si>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</si>
  <si>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</si>
  <si>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</si>
  <si>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</si>
  <si>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</si>
  <si>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</si>
  <si>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</si>
  <si>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</si>
  <si>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</si>
  <si>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</si>
  <si>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</si>
  <si>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</si>
  <si>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</si>
  <si>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</si>
  <si>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</si>
  <si>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</si>
  <si>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</si>
  <si>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</si>
  <si>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</si>
  <si>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</si>
  <si>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</si>
  <si>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</si>
  <si>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</si>
  <si>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</si>
  <si>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</si>
  <si>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</si>
  <si>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</si>
  <si>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</si>
  <si>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</si>
  <si>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</si>
  <si>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</si>
  <si>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</si>
  <si>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</si>
  <si>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</si>
  <si>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</si>
  <si>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</si>
  <si>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</si>
  <si>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</si>
  <si>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</si>
  <si>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</si>
  <si>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</si>
  <si>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</si>
  <si>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</si>
  <si>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</si>
  <si>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</si>
  <si>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</si>
  <si>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</si>
  <si>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</si>
  <si>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</si>
  <si>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</si>
  <si>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</si>
  <si>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</si>
  <si>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</si>
  <si>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</si>
  <si>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</si>
  <si>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</si>
  <si>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</si>
  <si>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</si>
  <si>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</si>
  <si>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</si>
  <si>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</si>
  <si>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</si>
  <si>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</si>
  <si>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</si>
  <si>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</si>
  <si>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</si>
  <si>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</si>
  <si>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</si>
  <si>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</si>
  <si>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</si>
  <si>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</si>
  <si>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</si>
  <si>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</si>
  <si>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</si>
  <si>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</si>
  <si>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</si>
  <si>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</si>
  <si>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</si>
  <si>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</si>
  <si>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</si>
  <si>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</si>
  <si>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</si>
  <si>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</si>
  <si>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</si>
  <si>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</si>
  <si>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</si>
  <si>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</si>
  <si>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</si>
  <si>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</si>
  <si>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</si>
  <si>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</si>
  <si>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</si>
  <si>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</si>
  <si>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</si>
  <si>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</si>
  <si>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</si>
  <si>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</si>
  <si>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</si>
  <si>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</si>
  <si>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</si>
  <si>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</si>
  <si>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</si>
  <si>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</si>
  <si>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</si>
  <si>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</si>
  <si>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</si>
  <si>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</si>
  <si>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</si>
  <si>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</si>
  <si>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</si>
  <si>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</si>
  <si>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</si>
  <si>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</si>
  <si>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</si>
  <si>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</si>
  <si>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</si>
  <si>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</si>
  <si>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</si>
  <si>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</si>
  <si>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</si>
  <si>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</si>
  <si>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</si>
  <si>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</si>
  <si>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</si>
  <si>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</si>
  <si>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</si>
  <si>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</si>
  <si>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</si>
  <si>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</si>
  <si>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</si>
  <si>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</si>
  <si>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</si>
  <si>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</si>
  <si>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</si>
  <si>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</si>
  <si>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</si>
  <si>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</si>
  <si>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</si>
  <si>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</si>
  <si>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</si>
  <si>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</si>
  <si>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</si>
  <si>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</si>
  <si>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</si>
  <si>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</si>
  <si>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</si>
  <si>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</si>
  <si>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</si>
  <si>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</si>
  <si>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</si>
  <si>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</si>
  <si>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</si>
  <si>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</si>
  <si>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</si>
  <si>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</si>
  <si>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</si>
  <si>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</si>
  <si>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</si>
  <si>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</si>
  <si>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</si>
  <si>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</si>
  <si>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</si>
  <si>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</si>
  <si>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</si>
  <si>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</si>
  <si>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</si>
  <si>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</si>
  <si>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</si>
  <si>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</si>
  <si>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</si>
  <si>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</si>
  <si>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</si>
  <si>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</si>
  <si>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</si>
  <si>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</si>
  <si>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</si>
  <si>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</si>
  <si>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</si>
  <si>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</si>
  <si>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</si>
  <si>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</si>
  <si>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</si>
  <si>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</si>
  <si>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</si>
  <si>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</si>
  <si>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</si>
  <si>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</si>
  <si>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</si>
  <si>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</si>
  <si>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</si>
  <si>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</si>
  <si>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</si>
  <si>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</si>
  <si>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</si>
  <si>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</si>
  <si>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</si>
  <si>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</si>
  <si>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</si>
  <si>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</si>
  <si>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</si>
  <si>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</si>
  <si>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</si>
  <si>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</si>
  <si>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</si>
  <si>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</si>
  <si>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</si>
  <si>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</si>
  <si>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</si>
  <si>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</si>
  <si>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</si>
  <si>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</si>
  <si>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</si>
  <si>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</si>
  <si>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</si>
  <si>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</si>
  <si>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</si>
  <si>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</si>
  <si>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</si>
  <si>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</si>
  <si>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</si>
  <si>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</si>
  <si>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</si>
  <si>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</si>
  <si>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</si>
  <si>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</si>
  <si>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</si>
  <si>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</si>
  <si>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</si>
  <si>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</si>
  <si>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</si>
  <si>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</si>
  <si>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</si>
  <si>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</si>
  <si>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</si>
  <si>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</si>
  <si>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</si>
  <si>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</si>
  <si>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</si>
  <si>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</si>
  <si>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</si>
  <si>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</si>
  <si>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</si>
  <si>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</si>
  <si>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</si>
  <si>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</si>
  <si>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</si>
  <si>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</si>
  <si>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</si>
  <si>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</si>
  <si>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</si>
  <si>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</si>
  <si>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</si>
  <si>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</si>
  <si>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</si>
  <si>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</si>
  <si>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</si>
  <si>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</si>
  <si>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</si>
  <si>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</si>
  <si>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</si>
  <si>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</si>
  <si>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</si>
  <si>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</si>
  <si>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</si>
  <si>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</si>
  <si>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</si>
  <si>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</si>
  <si>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</si>
  <si>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</si>
  <si>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</si>
  <si>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</si>
  <si>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</si>
  <si>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</si>
  <si>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</si>
  <si>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</si>
  <si>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</si>
  <si>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</si>
  <si>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</si>
  <si>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</si>
  <si>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</si>
  <si>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</si>
  <si>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</si>
  <si>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</si>
  <si>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</si>
  <si>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</si>
  <si>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</si>
  <si>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</si>
  <si>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</si>
  <si>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</si>
  <si>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</si>
  <si>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</si>
  <si>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</si>
  <si>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</si>
  <si>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</si>
  <si>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</si>
  <si>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</si>
  <si>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</si>
  <si>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</si>
  <si>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</si>
  <si>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</si>
  <si>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</si>
  <si>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</si>
  <si>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</si>
  <si>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</si>
  <si>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</si>
  <si>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</si>
  <si>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</si>
  <si>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</si>
  <si>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</si>
  <si>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</si>
  <si>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</si>
  <si>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</si>
  <si>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</si>
  <si>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</si>
  <si>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</si>
  <si>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</si>
  <si>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</si>
  <si>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</si>
  <si>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</si>
  <si>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</si>
  <si>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</si>
  <si>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</si>
  <si>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</si>
  <si>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</si>
  <si>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</si>
  <si>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</si>
  <si>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</si>
  <si>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</si>
  <si>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</si>
  <si>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</si>
  <si>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</si>
  <si>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</si>
  <si>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</si>
  <si>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</si>
  <si>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</si>
  <si>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</si>
  <si>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</si>
  <si>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</si>
  <si>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</si>
  <si>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</si>
  <si>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</si>
  <si>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</si>
  <si>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</si>
  <si>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</si>
  <si>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</si>
  <si>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</si>
  <si>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</si>
  <si>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</si>
  <si>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</si>
  <si>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</si>
  <si>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</si>
  <si>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</si>
  <si>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</si>
  <si>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</si>
  <si>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</si>
  <si>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</si>
  <si>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</si>
  <si>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</si>
  <si>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</si>
  <si>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</si>
  <si>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</si>
  <si>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</si>
  <si>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</si>
  <si>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</si>
  <si>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</si>
  <si>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</si>
  <si>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</si>
  <si>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</si>
  <si>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</si>
  <si>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</si>
  <si>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</si>
  <si>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</si>
  <si>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</si>
  <si>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</si>
  <si>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</si>
  <si>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</si>
  <si>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</si>
  <si>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</si>
  <si>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</si>
  <si>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</si>
  <si>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</si>
  <si>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</si>
  <si>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</si>
  <si>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</si>
  <si>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</si>
  <si>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</si>
  <si>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</si>
  <si>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</si>
  <si>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</si>
  <si>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</si>
  <si>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</si>
  <si>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</si>
  <si>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</si>
  <si>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</si>
  <si>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</si>
  <si>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</si>
  <si>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</si>
  <si>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</si>
  <si>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</si>
  <si>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</si>
  <si>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</si>
  <si>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</si>
  <si>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</si>
  <si>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</si>
  <si>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</si>
  <si>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</si>
  <si>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</si>
  <si>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</si>
  <si>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</si>
  <si>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</si>
  <si>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</si>
  <si>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</si>
  <si>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</si>
  <si>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</si>
  <si>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</si>
  <si>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</si>
  <si>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</si>
  <si>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</si>
  <si>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</si>
  <si>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</si>
  <si>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</si>
  <si>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</si>
  <si>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</si>
  <si>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</si>
  <si>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</si>
  <si>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</si>
  <si>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</si>
  <si>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</si>
  <si>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</si>
  <si>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</si>
  <si>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</si>
  <si>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</si>
  <si>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</si>
  <si>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</si>
  <si>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</si>
  <si>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</si>
  <si>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</si>
  <si>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</si>
  <si>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</si>
  <si>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</si>
  <si>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</si>
  <si>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</si>
  <si>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</si>
  <si>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</si>
  <si>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</si>
  <si>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</si>
  <si>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</si>
  <si>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</si>
  <si>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</si>
  <si>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</si>
  <si>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</si>
  <si>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</si>
  <si>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</si>
  <si>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</si>
  <si>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</si>
  <si>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</si>
  <si>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</si>
  <si>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</si>
  <si>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</si>
  <si>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</si>
  <si>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</si>
  <si>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</si>
  <si>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</si>
  <si>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</si>
  <si>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</si>
  <si>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</si>
  <si>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</si>
  <si>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</si>
  <si>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</si>
  <si>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</si>
  <si>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</si>
  <si>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</si>
  <si>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</si>
  <si>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</si>
  <si>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</si>
  <si>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</si>
  <si>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</si>
  <si>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</si>
  <si>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</si>
  <si>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</si>
  <si>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</si>
  <si>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</si>
  <si>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</si>
  <si>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</si>
  <si>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</si>
  <si>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</si>
  <si>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</si>
  <si>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</si>
  <si>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</si>
  <si>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</si>
  <si>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</si>
  <si>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</si>
  <si>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</si>
  <si>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</si>
  <si>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</si>
  <si>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</si>
  <si>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</si>
  <si>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</si>
  <si>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</si>
  <si>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</si>
  <si>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</si>
  <si>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</si>
  <si>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</si>
  <si>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</si>
  <si>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</si>
  <si>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</si>
  <si>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</si>
  <si>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</si>
  <si>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</si>
  <si>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</si>
  <si>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</si>
  <si>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</si>
  <si>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</si>
  <si>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</si>
  <si>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</si>
  <si>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</si>
  <si>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</si>
  <si>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</si>
  <si>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</si>
  <si>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</si>
  <si>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</si>
  <si>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</si>
  <si>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</si>
  <si>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</si>
  <si>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</si>
  <si>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</si>
  <si>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</si>
  <si>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</si>
  <si>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</si>
  <si>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</si>
  <si>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</si>
  <si>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</si>
  <si>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</si>
  <si>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</si>
  <si>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</si>
  <si>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</si>
  <si>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</si>
  <si>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</si>
  <si>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</si>
  <si>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</si>
  <si>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</si>
  <si>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</si>
  <si>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</si>
  <si>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</si>
  <si>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</si>
  <si>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</si>
  <si>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</si>
  <si>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</si>
  <si>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</si>
  <si>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</si>
  <si>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</si>
  <si>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</si>
  <si>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</si>
  <si>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</si>
  <si>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</si>
  <si>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</si>
  <si>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</si>
  <si>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</si>
  <si>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</si>
  <si>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</si>
  <si>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</si>
  <si>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</si>
  <si>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</si>
  <si>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</si>
  <si>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</si>
  <si>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</si>
  <si>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</si>
  <si>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</si>
  <si>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</si>
  <si>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</si>
  <si>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</si>
  <si>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</si>
  <si>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</si>
  <si>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</si>
  <si>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</si>
  <si>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</si>
  <si>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</si>
  <si>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</si>
  <si>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</si>
  <si>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</si>
  <si>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</si>
  <si>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</si>
  <si>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</si>
  <si>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</si>
  <si>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</si>
  <si>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</si>
  <si>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</si>
  <si>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</si>
  <si>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</si>
  <si>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</si>
  <si>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</si>
  <si>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</si>
  <si>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</si>
  <si>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</si>
  <si>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</si>
  <si>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</si>
  <si>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</si>
  <si>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</si>
  <si>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</si>
  <si>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</si>
  <si>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</si>
  <si>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</si>
  <si>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</si>
  <si>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</si>
  <si>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</si>
  <si>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</si>
  <si>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</si>
  <si>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</si>
  <si>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</si>
  <si>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</si>
  <si>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</si>
  <si>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</si>
  <si>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</si>
  <si>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</si>
  <si>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</si>
  <si>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</si>
  <si>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</si>
  <si>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</si>
  <si>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</si>
  <si>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</si>
  <si>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</si>
  <si>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</si>
  <si>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</si>
  <si>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</si>
  <si>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</si>
  <si>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</si>
  <si>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</si>
  <si>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</si>
  <si>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</si>
  <si>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</si>
  <si>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</si>
  <si>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</si>
  <si>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</si>
  <si>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</si>
  <si>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</si>
  <si>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</si>
  <si>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</si>
  <si>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</si>
  <si>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</si>
  <si>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</si>
  <si>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</si>
  <si>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</si>
  <si>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</si>
  <si>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</si>
  <si>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</si>
  <si>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</si>
  <si>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</si>
  <si>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</si>
  <si>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</si>
  <si>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</si>
  <si>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</si>
  <si>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</si>
  <si>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</si>
  <si>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</si>
  <si>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</si>
  <si>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</si>
  <si>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</si>
  <si>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</si>
  <si>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</si>
  <si>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</si>
  <si>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</si>
  <si>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</si>
  <si>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</si>
  <si>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</si>
  <si>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</si>
  <si>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</si>
  <si>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</si>
  <si>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</si>
  <si>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</si>
  <si>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</si>
  <si>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</si>
  <si>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</si>
  <si>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</si>
  <si>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</si>
  <si>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</si>
  <si>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</si>
  <si>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</si>
  <si>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</si>
  <si>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</si>
  <si>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</si>
  <si>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</si>
  <si>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</si>
  <si>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</si>
  <si>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</si>
  <si>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</si>
  <si>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</si>
  <si>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</si>
  <si>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</si>
  <si>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</si>
  <si>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</si>
  <si>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</si>
  <si>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</si>
  <si>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</si>
  <si>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</si>
  <si>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</si>
  <si>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</si>
  <si>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</si>
  <si>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</si>
  <si>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</si>
  <si>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</si>
  <si>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</si>
  <si>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</si>
  <si>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</si>
  <si>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</si>
  <si>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</si>
  <si>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</si>
  <si>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</si>
  <si>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</si>
  <si>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</si>
  <si>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</si>
  <si>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</si>
  <si>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</si>
  <si>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</si>
  <si>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</si>
  <si>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</si>
  <si>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</si>
  <si>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</si>
  <si>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</si>
  <si>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</si>
  <si>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</si>
  <si>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</si>
  <si>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</si>
  <si>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</si>
  <si>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</si>
  <si>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</si>
  <si>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</si>
  <si>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</si>
  <si>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</si>
  <si>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</si>
  <si>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</si>
  <si>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</si>
  <si>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</si>
  <si>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</si>
  <si>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</si>
  <si>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</si>
  <si>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</si>
  <si>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</si>
  <si>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</si>
  <si>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</si>
  <si>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</si>
  <si>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</si>
  <si>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</si>
  <si>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</si>
  <si>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</si>
  <si>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</si>
  <si>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</si>
  <si>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</si>
  <si>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</si>
  <si>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</si>
  <si>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</si>
  <si>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</si>
  <si>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</si>
  <si>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</si>
  <si>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</si>
  <si>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</si>
  <si>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</si>
  <si>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</si>
  <si>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</si>
  <si>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</si>
  <si>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</si>
  <si>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</si>
  <si>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</si>
  <si>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</si>
  <si>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</si>
  <si>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</si>
  <si>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</si>
  <si>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</si>
  <si>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</si>
  <si>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</si>
  <si>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</si>
  <si>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</si>
  <si>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</si>
  <si>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</si>
  <si>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</si>
  <si>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</si>
  <si>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</si>
  <si>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</si>
  <si>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</si>
  <si>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</si>
  <si>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</si>
  <si>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</si>
  <si>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</si>
  <si>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</si>
  <si>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</si>
  <si>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</si>
  <si>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</si>
  <si>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</si>
  <si>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</si>
  <si>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</si>
  <si>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</si>
  <si>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</si>
  <si>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</si>
  <si>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</si>
  <si>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</si>
  <si>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</si>
  <si>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</si>
  <si>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</si>
  <si>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</si>
  <si>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</si>
  <si>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</si>
  <si>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</si>
  <si>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</si>
  <si>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</si>
  <si>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</si>
  <si>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</si>
  <si>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</si>
  <si>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</si>
  <si>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</si>
  <si>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</si>
  <si>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</si>
  <si>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</si>
  <si>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</si>
  <si>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</si>
  <si>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</si>
  <si>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</si>
  <si>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</si>
  <si>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</si>
  <si>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</si>
  <si>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</si>
  <si>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</si>
  <si>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</si>
  <si>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</si>
  <si>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</si>
  <si>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</si>
  <si>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</si>
  <si>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</si>
  <si>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</si>
  <si>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</si>
  <si>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</si>
  <si>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</si>
  <si>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</si>
  <si>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</si>
  <si>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</si>
  <si>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</si>
  <si>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</si>
  <si>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</si>
  <si>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</si>
  <si>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</si>
  <si>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</si>
  <si>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</si>
  <si>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</si>
  <si>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</si>
  <si>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</si>
  <si>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</si>
  <si>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</si>
  <si>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</si>
  <si>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</si>
  <si>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</si>
  <si>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</si>
  <si>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</si>
  <si>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</si>
  <si>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</si>
  <si>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</si>
  <si>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</si>
  <si>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</si>
  <si>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</si>
  <si>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</si>
  <si>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</si>
  <si>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</si>
  <si>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</si>
  <si>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</si>
  <si>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</si>
  <si>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</si>
  <si>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</si>
  <si>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</si>
  <si>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</si>
  <si>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</si>
  <si>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</si>
  <si>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</si>
  <si>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</si>
  <si>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</si>
  <si>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</si>
  <si>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</si>
  <si>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</si>
  <si>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</si>
  <si>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</si>
  <si>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</si>
  <si>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</si>
  <si>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</si>
  <si>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</si>
  <si>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</si>
  <si>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</si>
  <si>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</si>
  <si>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</si>
  <si>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</si>
  <si>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</si>
  <si>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</si>
  <si>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</si>
  <si>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</si>
  <si>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</si>
  <si>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</si>
  <si>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</si>
  <si>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</si>
  <si>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</si>
  <si>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</si>
  <si>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</si>
  <si>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</si>
  <si>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</si>
  <si>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</si>
  <si>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</si>
  <si>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</si>
  <si>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</si>
  <si>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</si>
  <si>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</si>
  <si>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</si>
  <si>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</si>
  <si>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</si>
  <si>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</si>
  <si>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</si>
  <si>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</si>
  <si>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</si>
  <si>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</si>
  <si>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</si>
  <si>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</si>
  <si>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</si>
  <si>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</si>
  <si>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</si>
  <si>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</si>
  <si>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</si>
  <si>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</si>
  <si>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</si>
  <si>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</si>
  <si>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</si>
  <si>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</si>
  <si>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</si>
  <si>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</si>
  <si>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</si>
  <si>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</si>
  <si>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</si>
  <si>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</si>
  <si>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</si>
  <si>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</si>
  <si>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</si>
  <si>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</si>
  <si>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</si>
  <si>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</si>
  <si>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</si>
  <si>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</si>
  <si>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</si>
  <si>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</si>
  <si>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</si>
  <si>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</si>
  <si>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</si>
  <si>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</si>
  <si>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</si>
  <si>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</si>
  <si>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</si>
  <si>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</si>
  <si>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</si>
  <si>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</si>
  <si>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</si>
  <si>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</si>
  <si>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</si>
  <si>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</si>
  <si>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</si>
  <si>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</si>
  <si>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</si>
  <si>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</si>
  <si>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</si>
  <si>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</si>
  <si>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</si>
  <si>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</si>
  <si>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</si>
  <si>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</si>
  <si>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</si>
  <si>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</si>
  <si>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</si>
  <si>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</si>
  <si>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</si>
  <si>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</si>
  <si>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</si>
  <si>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</si>
  <si>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</si>
  <si>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</si>
  <si>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</si>
  <si>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</si>
  <si>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</si>
  <si>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</si>
  <si>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</si>
  <si>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</si>
  <si>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</si>
  <si>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</si>
  <si>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</si>
  <si>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</si>
  <si>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</si>
  <si>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</si>
  <si>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</si>
  <si>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</si>
  <si>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</si>
  <si>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</si>
  <si>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</si>
  <si>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</si>
  <si>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</si>
  <si>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</si>
  <si>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</si>
  <si>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</si>
  <si>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</si>
  <si>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</si>
  <si>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</si>
  <si>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</si>
  <si>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</si>
  <si>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</si>
  <si>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</si>
  <si>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</si>
  <si>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</si>
  <si>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</si>
  <si>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</si>
  <si>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</si>
  <si>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</si>
  <si>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</si>
  <si>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</si>
  <si>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</si>
  <si>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</si>
  <si>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</si>
  <si>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</si>
  <si>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</si>
  <si>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</si>
  <si>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</si>
  <si>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</si>
  <si>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</si>
  <si>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</si>
  <si>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</si>
  <si>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</si>
  <si>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</si>
  <si>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</si>
  <si>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</si>
  <si>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</si>
  <si>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</si>
  <si>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</si>
  <si>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</si>
  <si>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</si>
  <si>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</si>
  <si>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</si>
  <si>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</si>
  <si>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</si>
  <si>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</si>
  <si>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</si>
  <si>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</si>
  <si>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</si>
  <si>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</si>
  <si>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</si>
  <si>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</si>
  <si>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</si>
  <si>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</si>
  <si>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</si>
  <si>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</si>
  <si>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</si>
  <si>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</si>
  <si>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</si>
  <si>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</si>
  <si>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</si>
  <si>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</si>
  <si>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</si>
  <si>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</si>
  <si>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</si>
  <si>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</si>
  <si>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</si>
  <si>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</si>
  <si>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</si>
  <si>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</si>
  <si>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</si>
  <si>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</si>
  <si>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</si>
  <si>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</si>
  <si>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</si>
  <si>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</si>
  <si>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</si>
  <si>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</si>
  <si>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</si>
  <si>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</si>
  <si>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</si>
  <si>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</si>
  <si>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</si>
  <si>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</si>
  <si>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</si>
  <si>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</si>
  <si>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</si>
  <si>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</si>
  <si>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</si>
  <si>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</si>
  <si>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</si>
  <si>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</si>
  <si>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</si>
  <si>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</si>
  <si>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</si>
  <si>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</si>
  <si>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</si>
  <si>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</si>
  <si>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</si>
  <si>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</si>
  <si>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</si>
  <si>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</si>
  <si>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</si>
  <si>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</si>
  <si>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</si>
  <si>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</si>
  <si>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</si>
  <si>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</si>
  <si>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</si>
  <si>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</si>
  <si>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</si>
  <si>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</si>
  <si>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</si>
  <si>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</si>
  <si>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</si>
  <si>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</si>
  <si>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</si>
  <si>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</si>
  <si>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</si>
  <si>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</si>
  <si>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</si>
  <si>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</si>
  <si>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</si>
  <si>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</si>
  <si>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</si>
  <si>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</si>
  <si>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</si>
  <si>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</si>
  <si>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</si>
  <si>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</si>
  <si>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</si>
  <si>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</si>
  <si>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</si>
  <si>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</si>
  <si>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</si>
  <si>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</si>
  <si>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</si>
  <si>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</si>
  <si>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</si>
  <si>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</si>
  <si>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</si>
  <si>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</si>
  <si>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</si>
  <si>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</si>
  <si>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</si>
  <si>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</si>
  <si>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</si>
  <si>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</si>
  <si>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</si>
  <si>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</si>
  <si>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</si>
  <si>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</si>
  <si>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</si>
  <si>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</si>
  <si>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</si>
  <si>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</si>
  <si>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</si>
  <si>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</si>
  <si>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</si>
  <si>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</si>
  <si>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</si>
  <si>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</si>
  <si>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</si>
  <si>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</si>
  <si>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</si>
  <si>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</si>
  <si>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</si>
  <si>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</si>
  <si>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</si>
  <si>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</si>
  <si>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</si>
  <si>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</si>
  <si>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</si>
  <si>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</si>
  <si>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</si>
  <si>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</si>
  <si>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</si>
  <si>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</si>
  <si>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</si>
  <si>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</si>
  <si>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</si>
  <si>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</si>
  <si>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</si>
  <si>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</si>
  <si>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</si>
  <si>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</si>
  <si>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</si>
  <si>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</si>
  <si>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</si>
  <si>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</si>
  <si>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</si>
  <si>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</si>
  <si>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</si>
  <si>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</si>
  <si>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</si>
  <si>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</si>
  <si>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</si>
  <si>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</si>
  <si>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</si>
  <si>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</si>
  <si>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</si>
  <si>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</si>
  <si>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</si>
  <si>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</si>
  <si>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</si>
  <si>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</si>
  <si>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</si>
  <si>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</si>
  <si>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</si>
  <si>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</si>
  <si>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</si>
  <si>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</si>
  <si>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</si>
  <si>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</si>
  <si>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</si>
  <si>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</si>
  <si>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</si>
  <si>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</si>
  <si>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</si>
  <si>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</si>
  <si>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</si>
  <si>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</si>
  <si>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</si>
  <si>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</si>
  <si>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</si>
  <si>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</si>
  <si>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</si>
  <si>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</si>
  <si>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</si>
  <si>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</si>
  <si>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</si>
  <si>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</si>
  <si>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</si>
  <si>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</si>
  <si>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</si>
  <si>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</si>
  <si>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</si>
  <si>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</si>
  <si>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</si>
  <si>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</si>
  <si>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</si>
  <si>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</si>
  <si>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</si>
  <si>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</si>
  <si>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</si>
  <si>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</si>
  <si>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</si>
  <si>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</si>
  <si>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</si>
  <si>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</si>
  <si>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</si>
  <si>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</si>
  <si>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</si>
  <si>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</si>
  <si>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</si>
  <si>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</si>
  <si>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</si>
  <si>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</si>
  <si>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</si>
  <si>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</si>
  <si>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</si>
  <si>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</si>
  <si>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</si>
  <si>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</si>
  <si>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</si>
  <si>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</si>
  <si>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</si>
  <si>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</si>
  <si>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</si>
  <si>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</si>
  <si>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</si>
  <si>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</si>
  <si>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</si>
  <si>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</si>
  <si>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</si>
  <si>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</si>
  <si>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</si>
  <si>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</si>
  <si>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</si>
  <si>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</si>
  <si>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</si>
  <si>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</si>
  <si>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</si>
  <si>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</si>
  <si>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</si>
  <si>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</si>
  <si>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</si>
  <si>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</si>
  <si>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</si>
  <si>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</si>
  <si>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</si>
  <si>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</si>
  <si>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</si>
  <si>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</si>
  <si>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</si>
  <si>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</si>
  <si>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</si>
  <si>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</si>
  <si>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</si>
  <si>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</si>
  <si>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</si>
  <si>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</si>
  <si>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</si>
  <si>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</si>
  <si>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</si>
  <si>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</si>
  <si>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</si>
  <si>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</si>
  <si>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</si>
  <si>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</si>
  <si>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</si>
  <si>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</si>
  <si>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</si>
  <si>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</si>
  <si>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</si>
  <si>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</si>
  <si>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</si>
  <si>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</si>
  <si>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</si>
  <si>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</si>
  <si>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</si>
  <si>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</si>
  <si>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</si>
  <si>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</si>
  <si>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</si>
  <si>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</si>
  <si>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</si>
  <si>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</si>
  <si>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</si>
  <si>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</si>
  <si>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</si>
  <si>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</si>
  <si>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</si>
  <si>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</si>
  <si>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</si>
  <si>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</si>
  <si>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</si>
  <si>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</si>
  <si>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</si>
  <si>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</si>
  <si>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</si>
  <si>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</si>
  <si>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</si>
  <si>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</si>
  <si>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</si>
  <si>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</si>
  <si>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</si>
  <si>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</si>
  <si>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</si>
  <si>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</si>
  <si>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</si>
  <si>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</si>
  <si>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</si>
  <si>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</si>
  <si>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</si>
  <si>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</si>
  <si>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</si>
  <si>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</si>
  <si>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</si>
  <si>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</si>
  <si>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</si>
  <si>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</si>
  <si>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</si>
  <si>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</si>
  <si>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</si>
  <si>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</si>
  <si>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</si>
  <si>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</si>
  <si>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</si>
  <si>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</si>
  <si>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</si>
  <si>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</si>
  <si>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</si>
  <si>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</si>
  <si>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</si>
  <si>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</si>
  <si>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</si>
  <si>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</si>
  <si>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</si>
  <si>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</si>
  <si>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</si>
  <si>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</si>
  <si>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</si>
  <si>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</si>
  <si>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</si>
  <si>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</si>
  <si>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</si>
  <si>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</si>
  <si>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</si>
  <si>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</si>
  <si>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</si>
  <si>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</si>
  <si>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</si>
  <si>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</si>
  <si>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</si>
  <si>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</si>
  <si>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</si>
  <si>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</si>
  <si>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</si>
  <si>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</si>
  <si>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</si>
  <si>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</si>
  <si>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</si>
  <si>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</si>
  <si>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</si>
  <si>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</si>
  <si>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</si>
  <si>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</si>
  <si>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</si>
  <si>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</si>
  <si>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</si>
  <si>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</si>
  <si>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</si>
  <si>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</si>
  <si>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</si>
  <si>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</si>
  <si>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</si>
  <si>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</si>
  <si>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</si>
  <si>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</si>
  <si>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</si>
  <si>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</si>
  <si>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</si>
  <si>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</si>
  <si>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</si>
  <si>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</si>
  <si>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</si>
  <si>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</si>
  <si>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</si>
  <si>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</si>
  <si>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</si>
  <si>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</si>
  <si>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</si>
  <si>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</si>
  <si>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</si>
  <si>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</si>
  <si>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</si>
  <si>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</si>
  <si>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</si>
  <si>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</si>
  <si>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</si>
  <si>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</si>
  <si>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</si>
  <si>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</si>
  <si>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</si>
  <si>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</si>
  <si>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</si>
  <si>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</si>
  <si>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</si>
  <si>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</si>
  <si>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</si>
  <si>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</si>
  <si>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</si>
  <si>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</si>
  <si>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</si>
  <si>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</si>
  <si>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</si>
  <si>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</si>
  <si>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</si>
  <si>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</si>
  <si>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</si>
  <si>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</si>
  <si>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</si>
  <si>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</si>
  <si>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</si>
  <si>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</si>
  <si>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</si>
  <si>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</si>
  <si>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</si>
  <si>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</si>
  <si>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</si>
  <si>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</si>
  <si>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</si>
  <si>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</si>
  <si>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</si>
  <si>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</si>
  <si>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</si>
  <si>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</si>
  <si>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</si>
  <si>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</si>
  <si>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</si>
  <si>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</si>
  <si>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</si>
  <si>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</si>
  <si>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</si>
  <si>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</si>
  <si>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</si>
  <si>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</si>
  <si>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</si>
  <si>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</si>
  <si>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</si>
  <si>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</si>
  <si>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</si>
  <si>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</si>
  <si>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</si>
  <si>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</si>
  <si>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</si>
  <si>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</si>
  <si>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</si>
  <si>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</si>
  <si>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</si>
  <si>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</si>
  <si>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</si>
  <si>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</si>
  <si>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</si>
  <si>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</si>
  <si>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</si>
  <si>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</si>
  <si>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</si>
  <si>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</si>
  <si>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</si>
  <si>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</si>
  <si>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</si>
  <si>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</si>
  <si>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</si>
  <si>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</si>
  <si>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</si>
  <si>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</si>
  <si>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</si>
  <si>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</si>
  <si>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</si>
  <si>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</si>
  <si>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</si>
  <si>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</si>
  <si>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</si>
  <si>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</si>
  <si>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</si>
  <si>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</si>
  <si>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</si>
  <si>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</si>
  <si>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</si>
  <si>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</si>
  <si>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</si>
  <si>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</si>
  <si>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</si>
  <si>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</si>
  <si>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</si>
  <si>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</si>
  <si>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</si>
  <si>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</si>
  <si>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</si>
  <si>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</si>
  <si>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</si>
  <si>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</si>
  <si>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</si>
  <si>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</si>
  <si>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</si>
  <si>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</si>
  <si>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</si>
  <si>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</si>
  <si>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</si>
  <si>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</si>
  <si>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</si>
  <si>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</si>
  <si>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</si>
  <si>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</si>
  <si>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</si>
  <si>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</si>
  <si>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</si>
  <si>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</si>
  <si>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</si>
  <si>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</si>
  <si>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</si>
  <si>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</si>
  <si>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</si>
  <si>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</si>
  <si>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</si>
  <si>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</si>
  <si>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</si>
  <si>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</si>
  <si>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</si>
  <si>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</si>
  <si>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</si>
  <si>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</si>
  <si>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</si>
  <si>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</si>
  <si>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</si>
  <si>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</si>
  <si>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</si>
  <si>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</si>
  <si>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</si>
  <si>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</si>
  <si>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</si>
  <si>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</si>
  <si>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</si>
  <si>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</si>
  <si>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</si>
  <si>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</si>
  <si>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</si>
  <si>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</si>
  <si>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</si>
  <si>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</si>
  <si>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</si>
  <si>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</si>
  <si>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</si>
  <si>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</si>
  <si>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</si>
  <si>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</si>
  <si>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</si>
  <si>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</si>
  <si>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</si>
  <si>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</si>
  <si>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</si>
  <si>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</si>
  <si>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</si>
  <si>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</si>
  <si>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</si>
  <si>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</si>
  <si>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</si>
  <si>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</si>
  <si>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</si>
  <si>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</si>
  <si>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</si>
  <si>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</si>
  <si>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</si>
  <si>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</si>
  <si>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</si>
  <si>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</si>
  <si>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</si>
  <si>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</si>
  <si>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</si>
  <si>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</si>
  <si>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</si>
  <si>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</si>
  <si>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</si>
  <si>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</si>
  <si>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</si>
  <si>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</si>
  <si>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</si>
  <si>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</si>
  <si>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</si>
  <si>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</si>
  <si>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</si>
  <si>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</si>
  <si>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</si>
  <si>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</si>
  <si>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</si>
  <si>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</si>
  <si>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</si>
  <si>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</si>
  <si>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</si>
  <si>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</si>
  <si>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</si>
  <si>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</si>
  <si>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</si>
  <si>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</si>
  <si>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</si>
  <si>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</si>
  <si>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</si>
  <si>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</si>
  <si>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</si>
  <si>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</si>
  <si>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</si>
  <si>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</si>
  <si>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</si>
  <si>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</si>
  <si>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</si>
  <si>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</si>
  <si>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</si>
  <si>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</si>
  <si>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</si>
  <si>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</si>
  <si>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</si>
  <si>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</si>
  <si>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</si>
  <si>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</si>
  <si>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</si>
  <si>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</si>
  <si>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</si>
  <si>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</si>
  <si>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</si>
  <si>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</si>
  <si>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</si>
  <si>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</si>
  <si>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</si>
  <si>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</si>
  <si>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</si>
  <si>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</si>
  <si>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</si>
  <si>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</si>
  <si>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</si>
  <si>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</si>
  <si>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</si>
  <si>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</si>
  <si>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</si>
  <si>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</si>
  <si>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</si>
  <si>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</si>
  <si>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</si>
  <si>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</si>
  <si>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</si>
  <si>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</si>
  <si>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</si>
  <si>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</si>
  <si>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</si>
  <si>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</si>
  <si>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</si>
  <si>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</si>
  <si>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</si>
  <si>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</si>
  <si>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</si>
  <si>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</si>
  <si>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</si>
  <si>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</si>
  <si>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</si>
  <si>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</si>
  <si>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</si>
  <si>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</si>
  <si>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</si>
  <si>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</si>
  <si>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</si>
  <si>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</si>
  <si>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</si>
  <si>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</si>
  <si>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</si>
  <si>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</si>
  <si>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</si>
  <si>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</si>
  <si>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</si>
  <si>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</si>
  <si>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</si>
  <si>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</si>
  <si>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</si>
  <si>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</si>
  <si>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</si>
  <si>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</si>
  <si>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</si>
  <si>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</si>
  <si>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</si>
  <si>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</si>
  <si>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</si>
  <si>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</si>
  <si>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</si>
  <si>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</si>
  <si>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</si>
  <si>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</si>
  <si>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</si>
  <si>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</si>
  <si>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</si>
  <si>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</si>
  <si>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</si>
  <si>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</si>
  <si>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</si>
  <si>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</si>
  <si>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</si>
  <si>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</si>
  <si>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</si>
  <si>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</si>
  <si>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</si>
  <si>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</si>
  <si>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</si>
  <si>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</si>
  <si>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</si>
  <si>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</si>
  <si>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</si>
  <si>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</si>
  <si>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</si>
  <si>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</si>
  <si>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</si>
  <si>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</si>
  <si>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</si>
  <si>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</si>
  <si>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</si>
  <si>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</si>
  <si>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</si>
  <si>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</si>
  <si>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</si>
  <si>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</si>
  <si>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</si>
  <si>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</si>
  <si>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</si>
  <si>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</si>
  <si>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</si>
  <si>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</si>
  <si>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</si>
  <si>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</si>
  <si>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</si>
  <si>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</si>
  <si>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</si>
  <si>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</si>
  <si>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</si>
  <si>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</si>
  <si>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</si>
  <si>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</si>
  <si>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</si>
  <si>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</si>
  <si>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</si>
  <si>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</si>
  <si>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</si>
  <si>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</si>
  <si>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</si>
  <si>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</si>
  <si>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</si>
  <si>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</si>
  <si>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</si>
  <si>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</si>
  <si>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</si>
  <si>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</si>
  <si>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</si>
  <si>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</si>
  <si>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</si>
  <si>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</si>
  <si>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</si>
  <si>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</si>
  <si>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</si>
  <si>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</si>
  <si>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</si>
  <si>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</si>
  <si>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</si>
  <si>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</si>
  <si>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</si>
  <si>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</si>
  <si>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</si>
  <si>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</si>
  <si>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</si>
  <si>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</si>
  <si>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</si>
  <si>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</si>
  <si>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</si>
  <si>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</si>
  <si>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</si>
  <si>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</si>
  <si>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</si>
  <si>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</si>
  <si>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</si>
  <si>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</si>
  <si>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</si>
  <si>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</si>
  <si>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</si>
  <si>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</si>
  <si>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</si>
  <si>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</si>
  <si>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</si>
  <si>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</si>
  <si>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</si>
  <si>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</si>
  <si>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</si>
  <si>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</si>
  <si>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</si>
  <si>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</si>
  <si>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</si>
  <si>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</si>
  <si>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</si>
  <si>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</si>
  <si>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</si>
  <si>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</si>
  <si>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</si>
  <si>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</si>
  <si>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</si>
  <si>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</si>
  <si>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</si>
  <si>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</si>
  <si>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</si>
  <si>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</si>
  <si>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</si>
  <si>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</si>
  <si>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</si>
  <si>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</si>
  <si>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</si>
  <si>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</si>
  <si>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</si>
  <si>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</si>
  <si>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</si>
  <si>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</si>
  <si>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</si>
  <si>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</si>
  <si>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</si>
  <si>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</si>
  <si>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</si>
  <si>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</si>
  <si>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</si>
  <si>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</si>
  <si>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</si>
  <si>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</si>
  <si>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</si>
  <si>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</si>
  <si>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</si>
  <si>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</si>
  <si>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</si>
  <si>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</si>
  <si>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</si>
  <si>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</si>
  <si>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</si>
  <si>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</si>
  <si>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</si>
  <si>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</si>
  <si>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</si>
  <si>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</si>
  <si>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</si>
  <si>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</si>
  <si>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</si>
  <si>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</si>
  <si>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</si>
  <si>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</si>
  <si>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</si>
  <si>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</si>
  <si>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</si>
  <si>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</si>
  <si>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</si>
  <si>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</si>
  <si>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</si>
  <si>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</si>
  <si>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</si>
  <si>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</si>
  <si>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</si>
  <si>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</si>
  <si>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</si>
  <si>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</si>
  <si>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</si>
  <si>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</si>
  <si>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</si>
  <si>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</si>
  <si>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</si>
  <si>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</si>
  <si>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</si>
  <si>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</si>
  <si>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</si>
  <si>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</si>
  <si>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</si>
  <si>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</si>
  <si>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</si>
  <si>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</si>
  <si>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</si>
  <si>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</si>
  <si>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</si>
  <si>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</si>
  <si>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</si>
  <si>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</si>
  <si>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</si>
  <si>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</si>
  <si>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</si>
  <si>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</si>
  <si>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</si>
  <si>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</si>
  <si>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</si>
  <si>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</si>
  <si>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</si>
  <si>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</si>
  <si>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</si>
  <si>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</si>
  <si>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</si>
  <si>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</si>
  <si>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</si>
  <si>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</si>
  <si>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</si>
  <si>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</si>
  <si>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</si>
  <si>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</si>
  <si>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</si>
  <si>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</si>
  <si>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</si>
  <si>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</si>
  <si>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</si>
  <si>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</si>
  <si>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</si>
  <si>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</si>
  <si>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</si>
  <si>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</si>
  <si>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</si>
  <si>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</si>
  <si>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</si>
  <si>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</si>
  <si>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</si>
  <si>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</si>
  <si>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</si>
  <si>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</si>
  <si>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</si>
  <si>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</si>
  <si>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</si>
  <si>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</si>
  <si>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</si>
  <si>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</si>
  <si>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</si>
  <si>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</si>
  <si>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</si>
  <si>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</si>
  <si>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</si>
  <si>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</si>
  <si>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</si>
  <si>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</si>
  <si>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</si>
  <si>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</si>
  <si>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</si>
  <si>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</si>
  <si>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</si>
  <si>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</si>
  <si>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</si>
  <si>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</si>
  <si>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</si>
  <si>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</si>
  <si>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</si>
  <si>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</si>
  <si>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</si>
  <si>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</si>
  <si>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</si>
  <si>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</si>
  <si>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</si>
  <si>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</si>
  <si>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</si>
  <si>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</si>
  <si>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</si>
  <si>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</si>
  <si>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</si>
  <si>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</si>
  <si>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</si>
  <si>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</si>
  <si>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</si>
  <si>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</si>
  <si>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</si>
  <si>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</si>
  <si>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</si>
  <si>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</si>
  <si>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</si>
  <si>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</si>
  <si>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</si>
  <si>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</si>
  <si>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</si>
  <si>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</si>
  <si>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</si>
  <si>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</si>
  <si>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</si>
  <si>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</si>
  <si>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</si>
  <si>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</si>
  <si>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</si>
  <si>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</si>
  <si>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</si>
  <si>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</si>
  <si>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</si>
  <si>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</si>
  <si>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</si>
  <si>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</si>
  <si>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</si>
  <si>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</si>
  <si>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</si>
  <si>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</si>
  <si>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</si>
  <si>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</si>
  <si>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</si>
  <si>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</si>
  <si>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</si>
  <si>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</si>
  <si>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</si>
  <si>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</si>
  <si>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</si>
  <si>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</si>
  <si>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</si>
  <si>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</si>
  <si>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</si>
  <si>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</si>
  <si>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</si>
  <si>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</si>
  <si>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</si>
  <si>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</si>
  <si>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</si>
  <si>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</si>
  <si>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</si>
  <si>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</si>
  <si>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</si>
  <si>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</si>
  <si>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</si>
  <si>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</si>
  <si>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</si>
  <si>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</si>
  <si>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</si>
  <si>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</si>
  <si>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</si>
  <si>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</si>
  <si>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</si>
  <si>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</si>
  <si>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</si>
  <si>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</si>
  <si>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</si>
  <si>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</si>
  <si>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</si>
  <si>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</si>
  <si>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</si>
  <si>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</si>
  <si>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</si>
  <si>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</si>
  <si>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</si>
  <si>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</si>
  <si>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</si>
  <si>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</si>
  <si>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</si>
  <si>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</si>
  <si>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</si>
  <si>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</si>
  <si>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</si>
  <si>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</si>
  <si>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</si>
  <si>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</si>
  <si>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</si>
  <si>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</si>
  <si>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</si>
  <si>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</si>
  <si>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</si>
  <si>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</si>
  <si>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</si>
  <si>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</si>
  <si>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</si>
  <si>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</si>
  <si>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</si>
  <si>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</si>
  <si>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</si>
  <si>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</si>
  <si>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</si>
  <si>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</si>
  <si>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</si>
  <si>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</si>
  <si>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</si>
  <si>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</si>
  <si>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</si>
  <si>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</si>
  <si>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</si>
  <si>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</si>
  <si>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</si>
  <si>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</si>
  <si>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</si>
  <si>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</si>
  <si>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</si>
  <si>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</si>
  <si>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</si>
  <si>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</si>
  <si>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</si>
  <si>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</si>
  <si>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</si>
  <si>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</si>
  <si>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</si>
  <si>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</si>
  <si>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</si>
  <si>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</si>
  <si>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</si>
  <si>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</si>
  <si>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</si>
  <si>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</si>
  <si>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</si>
  <si>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</si>
  <si>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</si>
  <si>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</si>
  <si>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</si>
  <si>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</si>
  <si>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</si>
  <si>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</si>
  <si>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</si>
  <si>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</si>
  <si>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</si>
  <si>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</si>
  <si>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</si>
  <si>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</si>
  <si>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</si>
  <si>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</si>
  <si>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</si>
  <si>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</si>
  <si>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</si>
  <si>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</si>
  <si>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</si>
  <si>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</si>
  <si>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</si>
  <si>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</si>
  <si>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</si>
  <si>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</si>
  <si>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</si>
  <si>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</si>
  <si>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</si>
  <si>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</si>
  <si>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</si>
  <si>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</si>
  <si>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</si>
  <si>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</si>
  <si>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</si>
  <si>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</si>
  <si>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</si>
  <si>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</si>
  <si>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</si>
  <si>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</si>
  <si>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</si>
  <si>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</si>
  <si>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</si>
  <si>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</si>
  <si>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</si>
  <si>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</si>
  <si>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</si>
  <si>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</si>
  <si>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</si>
  <si>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</si>
  <si>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</si>
  <si>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</si>
  <si>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</si>
  <si>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</si>
  <si>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</si>
  <si>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</si>
  <si>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</si>
  <si>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</si>
  <si>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</si>
  <si>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</si>
  <si>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</si>
  <si>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</si>
  <si>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</si>
  <si>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</si>
  <si>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</si>
  <si>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</si>
  <si>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</si>
  <si>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</si>
  <si>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</si>
  <si>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</si>
  <si>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</si>
  <si>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</si>
  <si>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</si>
  <si>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</si>
  <si>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</si>
  <si>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</si>
  <si>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</si>
  <si>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</si>
  <si>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</si>
  <si>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</si>
  <si>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</si>
  <si>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</si>
  <si>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</si>
  <si>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</si>
  <si>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</si>
  <si>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</si>
  <si>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</si>
  <si>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</si>
  <si>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</si>
  <si>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</si>
  <si>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</si>
  <si>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</si>
  <si>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</si>
  <si>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</si>
  <si>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</si>
  <si>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</si>
  <si>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</si>
  <si>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</si>
  <si>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</si>
  <si>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</si>
  <si>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</si>
  <si>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</si>
  <si>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</si>
  <si>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</si>
  <si>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</si>
  <si>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</si>
  <si>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</si>
  <si>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</si>
  <si>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</si>
  <si>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</si>
  <si>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</si>
  <si>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</si>
  <si>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</si>
  <si>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</si>
  <si>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</si>
  <si>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</si>
  <si>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</si>
  <si>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</si>
  <si>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</si>
  <si>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</si>
  <si>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</si>
  <si>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</si>
  <si>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</si>
  <si>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</si>
  <si>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</si>
  <si>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</si>
  <si>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</si>
  <si>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</si>
  <si>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</si>
  <si>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</si>
  <si>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</si>
  <si>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</si>
  <si>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</si>
  <si>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</si>
  <si>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</si>
  <si>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</si>
  <si>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</si>
  <si>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</si>
  <si>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</si>
  <si>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</si>
  <si>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</si>
  <si>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</si>
  <si>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</si>
  <si>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</si>
  <si>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</si>
  <si>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</si>
  <si>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</si>
  <si>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</si>
  <si>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</si>
  <si>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</si>
  <si>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</si>
  <si>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</si>
  <si>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</si>
  <si>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</si>
  <si>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</si>
  <si>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</si>
  <si>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</si>
  <si>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</si>
  <si>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</si>
  <si>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</si>
  <si>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</si>
  <si>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</si>
  <si>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</si>
  <si>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</si>
  <si>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</si>
  <si>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</si>
  <si>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</si>
  <si>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</si>
  <si>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</si>
  <si>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</si>
  <si>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</si>
  <si>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</si>
  <si>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</si>
  <si>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</si>
  <si>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</si>
  <si>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</si>
  <si>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</si>
  <si>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</si>
  <si>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</si>
  <si>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</si>
  <si>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</si>
  <si>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</si>
  <si>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</si>
  <si>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</si>
  <si>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</si>
  <si>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</si>
  <si>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</si>
  <si>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</si>
  <si>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</si>
  <si>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</si>
  <si>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</si>
  <si>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</si>
  <si>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</si>
  <si>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</si>
  <si>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</si>
  <si>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</si>
  <si>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</si>
  <si>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</si>
  <si>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</si>
  <si>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</si>
  <si>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</si>
  <si>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</si>
  <si>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</si>
  <si>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</si>
  <si>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</si>
  <si>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</si>
  <si>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</si>
  <si>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</si>
  <si>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</si>
  <si>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</si>
  <si>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</si>
  <si>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</si>
  <si>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</si>
  <si>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</si>
  <si>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</si>
  <si>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</si>
  <si>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</si>
  <si>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</si>
  <si>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</si>
  <si>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</si>
  <si>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</si>
  <si>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</si>
  <si>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</si>
  <si>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</si>
  <si>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</si>
  <si>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</si>
  <si>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</si>
  <si>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</si>
  <si>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</si>
  <si>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</si>
  <si>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</si>
  <si>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</si>
  <si>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</si>
  <si>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</si>
  <si>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</si>
  <si>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</si>
  <si>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</si>
  <si>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</si>
  <si>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</si>
  <si>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</si>
  <si>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</si>
  <si>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</si>
  <si>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</si>
  <si>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</si>
  <si>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</si>
  <si>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</si>
  <si>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</si>
  <si>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</si>
  <si>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</si>
  <si>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</si>
  <si>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</si>
  <si>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</si>
  <si>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</si>
  <si>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</si>
  <si>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</si>
  <si>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</si>
  <si>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</si>
  <si>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</si>
  <si>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</si>
  <si>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</si>
  <si>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</si>
  <si>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</si>
  <si>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</si>
  <si>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</si>
  <si>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</si>
  <si>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</si>
  <si>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</si>
  <si>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</si>
  <si>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</si>
  <si>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</si>
  <si>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</si>
  <si>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</si>
  <si>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</si>
  <si>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</si>
  <si>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</si>
  <si>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</si>
  <si>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</si>
  <si>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</si>
  <si>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</si>
  <si>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</si>
  <si>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</si>
  <si>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</si>
  <si>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</si>
  <si>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</si>
  <si>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</si>
  <si>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</si>
  <si>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</si>
  <si>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</si>
  <si>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</si>
  <si>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</si>
  <si>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</si>
  <si>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</si>
  <si>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</si>
  <si>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</si>
  <si>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</si>
  <si>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</si>
  <si>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</si>
  <si>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</si>
  <si>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</si>
  <si>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</si>
  <si>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</si>
  <si>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</si>
  <si>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</si>
  <si>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</si>
  <si>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</si>
  <si>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</si>
  <si>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</si>
  <si>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</si>
  <si>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</si>
  <si>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</si>
  <si>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</si>
  <si>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</si>
  <si>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</si>
  <si>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</si>
  <si>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</si>
  <si>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</si>
  <si>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</si>
  <si>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</si>
  <si>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</si>
  <si>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</si>
  <si>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</si>
  <si>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</si>
  <si>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</si>
  <si>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</si>
  <si>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</si>
  <si>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</si>
  <si>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</si>
  <si>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</si>
  <si>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</si>
  <si>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</si>
  <si>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</si>
  <si>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</si>
  <si>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</si>
  <si>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</si>
  <si>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</si>
  <si>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</si>
  <si>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</si>
  <si>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</si>
  <si>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</si>
  <si>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</si>
  <si>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</si>
  <si>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</si>
  <si>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</si>
  <si>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</si>
  <si>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</si>
  <si>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</si>
  <si>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</si>
  <si>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</si>
  <si>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</si>
  <si>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</si>
  <si>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</si>
  <si>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</si>
  <si>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</si>
  <si>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</si>
  <si>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</si>
  <si>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</si>
  <si>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</si>
  <si>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</si>
  <si>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</si>
  <si>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</si>
  <si>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</si>
  <si>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</si>
  <si>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</si>
  <si>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</si>
  <si>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</si>
  <si>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</si>
  <si>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</si>
  <si>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</si>
  <si>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</si>
  <si>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</si>
  <si>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</si>
  <si>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</si>
  <si>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</si>
  <si>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</si>
  <si>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</si>
  <si>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</si>
  <si>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</si>
  <si>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</si>
  <si>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</si>
  <si>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</si>
  <si>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</si>
  <si>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</si>
  <si>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</si>
  <si>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</si>
  <si>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</si>
  <si>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</si>
  <si>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</si>
  <si>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</si>
  <si>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</si>
  <si>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</si>
  <si>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</si>
  <si>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</si>
  <si>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</si>
  <si>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</si>
  <si>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</si>
  <si>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</si>
  <si>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</si>
  <si>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</si>
  <si>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</si>
  <si>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</si>
  <si>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</si>
  <si>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</si>
  <si>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</si>
  <si>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</si>
  <si>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</si>
  <si>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</si>
  <si>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</si>
  <si>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</si>
  <si>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</si>
  <si>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</si>
  <si>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</si>
  <si>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</si>
  <si>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</si>
  <si>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</si>
  <si>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</si>
  <si>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</si>
  <si>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</si>
  <si>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</si>
  <si>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</si>
  <si>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</si>
  <si>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</si>
  <si>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</si>
  <si>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</si>
  <si>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</si>
  <si>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</si>
  <si>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</si>
  <si>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</si>
  <si>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</si>
  <si>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</si>
  <si>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</si>
  <si>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</si>
  <si>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</si>
  <si>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</si>
  <si>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</si>
  <si>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</si>
  <si>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</si>
  <si>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</si>
  <si>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</si>
  <si>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</si>
  <si>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</si>
  <si>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</si>
  <si>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</si>
  <si>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</si>
  <si>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</si>
  <si>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</si>
  <si>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</si>
  <si>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</si>
  <si>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</si>
  <si>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</si>
  <si>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</si>
  <si>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</si>
  <si>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</si>
  <si>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</si>
  <si>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</si>
  <si>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</si>
  <si>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</si>
  <si>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</si>
  <si>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</si>
  <si>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</si>
  <si>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</si>
  <si>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</si>
  <si>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</si>
  <si>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</si>
  <si>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</si>
  <si>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</si>
  <si>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</si>
  <si>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</si>
  <si>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</si>
  <si>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</si>
  <si>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</si>
  <si>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</si>
  <si>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</si>
  <si>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</si>
  <si>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</si>
  <si>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</si>
  <si>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</si>
  <si>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</si>
  <si>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</si>
  <si>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</si>
  <si>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</si>
  <si>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</si>
  <si>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</si>
  <si>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</si>
  <si>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</si>
  <si>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</si>
  <si>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</si>
  <si>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</si>
  <si>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</si>
  <si>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</si>
  <si>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</si>
  <si>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</si>
  <si>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</si>
  <si>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</si>
  <si>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</si>
  <si>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</si>
  <si>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</si>
  <si>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</si>
  <si>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</si>
  <si>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</si>
  <si>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</si>
  <si>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</si>
  <si>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</si>
  <si>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</si>
  <si>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</si>
  <si>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</si>
  <si>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</si>
  <si>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</si>
  <si>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</si>
  <si>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</si>
  <si>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</si>
  <si>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</si>
  <si>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</si>
  <si>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</si>
  <si>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</si>
  <si>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</si>
  <si>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</si>
  <si>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</si>
  <si>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</si>
  <si>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</si>
  <si>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</si>
  <si>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</si>
  <si>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</si>
  <si>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</si>
  <si>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</si>
  <si>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</si>
  <si>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</si>
  <si>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</si>
  <si>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</si>
  <si>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</si>
  <si>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</si>
  <si>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</si>
  <si>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</si>
  <si>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</si>
  <si>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</si>
  <si>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</si>
  <si>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</si>
  <si>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</si>
  <si>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</si>
  <si>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</si>
  <si>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</si>
  <si>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</si>
  <si>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</si>
  <si>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</si>
  <si>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</si>
  <si>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</si>
  <si>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</si>
  <si>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</si>
  <si>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</si>
  <si>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</si>
  <si>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</si>
  <si>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</si>
  <si>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</si>
  <si>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</si>
  <si>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</si>
  <si>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</si>
  <si>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</si>
  <si>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</si>
  <si>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</si>
  <si>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</si>
  <si>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</si>
  <si>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</si>
  <si>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</si>
  <si>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</si>
  <si>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</si>
  <si>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</si>
  <si>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</si>
  <si>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</si>
  <si>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</si>
  <si>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</si>
  <si>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</si>
  <si>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</si>
  <si>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</si>
  <si>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</si>
  <si>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</si>
  <si>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</si>
  <si>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</si>
  <si>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</si>
  <si>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</si>
  <si>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</si>
  <si>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</si>
  <si>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</si>
  <si>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</si>
  <si>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</si>
  <si>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</si>
  <si>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</si>
  <si>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</si>
  <si>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</si>
  <si>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</si>
  <si>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</si>
  <si>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</si>
  <si>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</si>
  <si>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</si>
  <si>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</si>
  <si>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</si>
  <si>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</si>
  <si>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</si>
  <si>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</si>
  <si>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</si>
  <si>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</si>
  <si>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</si>
  <si>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</si>
  <si>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</si>
  <si>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</si>
  <si>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</si>
  <si>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</si>
  <si>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</si>
  <si>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</si>
  <si>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</si>
  <si>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</si>
  <si>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</si>
  <si>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</si>
  <si>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</si>
  <si>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</si>
  <si>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</si>
  <si>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</si>
  <si>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</si>
  <si>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</si>
  <si>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</si>
  <si>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</si>
  <si>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</si>
  <si>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</si>
  <si>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</si>
  <si>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</si>
  <si>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</si>
  <si>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</si>
  <si>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</si>
  <si>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</si>
  <si>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</si>
  <si>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</si>
  <si>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</si>
  <si>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</si>
  <si>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</si>
  <si>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</si>
  <si>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</si>
  <si>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</si>
  <si>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</si>
  <si>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</si>
  <si>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</si>
  <si>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</si>
  <si>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</si>
  <si>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</si>
  <si>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</si>
  <si>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</si>
  <si>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</si>
  <si>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</si>
  <si>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</si>
  <si>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</si>
  <si>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</si>
  <si>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</si>
  <si>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</si>
  <si>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</si>
  <si>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</si>
  <si>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</si>
  <si>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</si>
  <si>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</si>
  <si>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</si>
  <si>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</si>
  <si>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</si>
  <si>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</si>
  <si>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</si>
  <si>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</si>
  <si>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</si>
  <si>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</si>
  <si>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</si>
  <si>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</si>
  <si>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</si>
  <si>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</si>
  <si>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</si>
  <si>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</si>
  <si>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</si>
  <si>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</si>
  <si>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</si>
  <si>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</si>
  <si>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</si>
  <si>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</si>
  <si>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</si>
  <si>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</si>
  <si>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</si>
  <si>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</si>
  <si>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</si>
  <si>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</si>
  <si>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</si>
  <si>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</si>
  <si>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</si>
  <si>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</si>
  <si>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</si>
  <si>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</si>
  <si>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</si>
  <si>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</si>
  <si>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</si>
  <si>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</si>
  <si>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</si>
  <si>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</si>
  <si>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</si>
  <si>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</si>
  <si>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</si>
  <si>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</si>
  <si>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</si>
  <si>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</si>
  <si>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</si>
  <si>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</si>
  <si>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</si>
  <si>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</si>
  <si>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</si>
  <si>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</si>
  <si>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</si>
  <si>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</si>
  <si>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</si>
  <si>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</si>
  <si>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</si>
  <si>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</si>
  <si>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</si>
  <si>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</si>
  <si>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</si>
  <si>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</si>
  <si>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</si>
  <si>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</si>
  <si>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</si>
  <si>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</si>
  <si>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</si>
  <si>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</si>
  <si>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</si>
  <si>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</si>
  <si>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</si>
  <si>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</si>
  <si>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</si>
  <si>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</si>
  <si>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</si>
  <si>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</si>
  <si>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</si>
  <si>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</si>
  <si>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</si>
  <si>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</si>
  <si>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</si>
  <si>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</si>
  <si>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</si>
  <si>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</si>
  <si>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</si>
  <si>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</si>
  <si>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</si>
  <si>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</si>
  <si>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</si>
  <si>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</si>
  <si>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</si>
  <si>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</si>
  <si>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</si>
  <si>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</si>
  <si>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</si>
  <si>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</si>
  <si>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</si>
  <si>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</si>
  <si>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</si>
  <si>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</si>
  <si>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</si>
  <si>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</si>
  <si>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</si>
  <si>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</si>
  <si>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</si>
  <si>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</si>
  <si>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</si>
  <si>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</si>
  <si>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</si>
  <si>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</si>
  <si>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</si>
  <si>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</si>
  <si>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</si>
  <si>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</si>
  <si>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</si>
  <si>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</si>
  <si>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</si>
  <si>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</si>
  <si>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</si>
  <si>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</si>
  <si>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</si>
  <si>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</si>
  <si>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</si>
  <si>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</si>
  <si>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</si>
  <si>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</si>
  <si>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</si>
  <si>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</si>
  <si>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</si>
  <si>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</si>
  <si>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</si>
  <si>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</si>
  <si>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</si>
  <si>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</si>
  <si>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</si>
  <si>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</si>
  <si>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</si>
  <si>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</si>
  <si>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</si>
  <si>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</si>
  <si>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</si>
  <si>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</si>
  <si>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</si>
  <si>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</si>
  <si>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</si>
  <si>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</si>
  <si>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</si>
  <si>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</si>
  <si>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</si>
  <si>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</si>
  <si>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</si>
  <si>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</si>
  <si>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</si>
  <si>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</si>
  <si>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</si>
  <si>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</si>
  <si>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</si>
  <si>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</si>
  <si>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</si>
  <si>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</si>
  <si>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</si>
  <si>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</si>
  <si>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</si>
  <si>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</si>
  <si>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</si>
  <si>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</si>
  <si>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</si>
  <si>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</si>
  <si>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</si>
  <si>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</si>
  <si>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</si>
  <si>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</si>
  <si>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</si>
  <si>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</si>
  <si>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</si>
  <si>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</si>
  <si>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</si>
  <si>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</si>
  <si>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</si>
  <si>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</si>
  <si>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</si>
  <si>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</si>
  <si>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</si>
  <si>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</si>
  <si>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</si>
  <si>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</si>
  <si>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</si>
  <si>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</si>
  <si>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</si>
  <si>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</si>
  <si>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</si>
  <si>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</si>
  <si>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</si>
  <si>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</si>
  <si>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</si>
  <si>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</si>
  <si>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</si>
  <si>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</si>
  <si>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</si>
  <si>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</si>
  <si>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</si>
  <si>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</si>
  <si>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</si>
  <si>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</si>
  <si>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</si>
  <si>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</si>
  <si>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</si>
  <si>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</si>
  <si>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</si>
  <si>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</si>
  <si>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</si>
  <si>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</si>
  <si>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</si>
  <si>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</si>
  <si>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</si>
  <si>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</si>
  <si>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</si>
  <si>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</si>
  <si>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</si>
  <si>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</si>
  <si>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</si>
  <si>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</si>
  <si>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</si>
  <si>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</si>
  <si>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</si>
  <si>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</si>
  <si>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</si>
  <si>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</si>
  <si>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</si>
  <si>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</si>
  <si>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</si>
  <si>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</si>
  <si>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</si>
  <si>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</si>
  <si>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</si>
  <si>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</si>
  <si>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</si>
  <si>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</si>
  <si>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</si>
  <si>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</si>
  <si>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</si>
  <si>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</si>
  <si>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</si>
  <si>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</si>
  <si>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</si>
  <si>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</si>
  <si>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</si>
  <si>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</si>
  <si>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</si>
  <si>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</si>
  <si>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</si>
  <si>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</si>
  <si>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</si>
  <si>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</si>
  <si>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</si>
  <si>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</si>
  <si>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</si>
  <si>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</si>
  <si>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</si>
  <si>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</si>
  <si>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</si>
  <si>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</si>
  <si>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</si>
  <si>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</si>
  <si>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</si>
  <si>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</si>
  <si>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</si>
  <si>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</si>
  <si>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</si>
  <si>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</si>
  <si>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</si>
  <si>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</si>
  <si>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</si>
  <si>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</si>
  <si>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</si>
  <si>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</si>
  <si>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</si>
  <si>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</si>
  <si>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</si>
  <si>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</si>
  <si>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</si>
  <si>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</si>
  <si>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</si>
  <si>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</si>
  <si>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</si>
  <si>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</si>
  <si>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</si>
  <si>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</si>
  <si>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</si>
  <si>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</si>
  <si>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</si>
  <si>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</si>
  <si>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</si>
  <si>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</si>
  <si>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</si>
  <si>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</si>
  <si>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</si>
  <si>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</si>
  <si>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</si>
  <si>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</si>
  <si>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</si>
  <si>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</si>
  <si>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</si>
  <si>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</si>
  <si>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</si>
  <si>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</si>
  <si>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</si>
  <si>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</si>
  <si>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</si>
  <si>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</si>
  <si>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</si>
  <si>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</si>
  <si>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</si>
  <si>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</si>
  <si>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</si>
  <si>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</si>
  <si>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</si>
  <si>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</si>
  <si>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</si>
  <si>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</si>
  <si>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</si>
  <si>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</si>
  <si>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</si>
  <si>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</si>
  <si>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</si>
  <si>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</si>
  <si>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</si>
  <si>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</si>
  <si>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</si>
  <si>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</si>
  <si>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</si>
  <si>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</si>
  <si>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</si>
  <si>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</si>
  <si>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</si>
  <si>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</si>
  <si>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</si>
  <si>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</si>
  <si>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</si>
  <si>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</si>
  <si>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</si>
  <si>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</si>
  <si>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</si>
  <si>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</si>
  <si>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</si>
  <si>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</si>
  <si>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</si>
  <si>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</si>
  <si>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</si>
  <si>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</si>
  <si>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</si>
  <si>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</si>
  <si>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</si>
  <si>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</si>
  <si>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</si>
  <si>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</si>
  <si>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</si>
  <si>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</si>
  <si>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</si>
  <si>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</si>
  <si>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</si>
  <si>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</si>
  <si>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</si>
  <si>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</si>
  <si>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</si>
  <si>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</si>
  <si>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</si>
  <si>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</si>
  <si>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</si>
  <si>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</si>
  <si>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</si>
  <si>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</si>
  <si>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</si>
  <si>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</si>
  <si>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</si>
  <si>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</si>
  <si>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</si>
  <si>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</si>
  <si>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</si>
  <si>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</si>
  <si>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</si>
  <si>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</si>
  <si>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</si>
  <si>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</si>
  <si>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</si>
  <si>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</si>
  <si>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</si>
  <si>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</si>
  <si>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</si>
  <si>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</si>
  <si>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</si>
  <si>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</si>
  <si>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</si>
  <si>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</si>
  <si>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</si>
  <si>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</si>
  <si>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</si>
  <si>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</si>
  <si>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</si>
  <si>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</si>
  <si>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</si>
  <si>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</si>
  <si>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</si>
  <si>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</si>
  <si>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</si>
  <si>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</si>
  <si>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</si>
  <si>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</si>
  <si>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</si>
  <si>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</si>
  <si>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</si>
  <si>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</si>
  <si>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</si>
  <si>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</si>
  <si>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</si>
  <si>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</si>
  <si>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</si>
  <si>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</si>
  <si>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</si>
  <si>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</si>
  <si>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</si>
  <si>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</si>
  <si>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</si>
  <si>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</si>
  <si>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</si>
  <si>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</si>
  <si>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</si>
  <si>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</si>
  <si>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</si>
  <si>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</si>
  <si>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</si>
  <si>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</si>
  <si>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</si>
  <si>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</si>
  <si>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</si>
  <si>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</si>
  <si>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</si>
  <si>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</si>
  <si>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</si>
  <si>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</si>
  <si>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</si>
  <si>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</si>
  <si>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</si>
  <si>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</si>
  <si>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</si>
  <si>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</si>
  <si>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</si>
  <si>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</si>
  <si>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</si>
  <si>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</si>
  <si>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</si>
  <si>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</si>
  <si>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</si>
  <si>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</si>
  <si>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</si>
  <si>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</si>
  <si>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</si>
  <si>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</si>
  <si>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</si>
  <si>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</si>
  <si>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</si>
  <si>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</si>
  <si>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</si>
  <si>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</si>
  <si>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</si>
  <si>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</si>
  <si>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</si>
  <si>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</si>
  <si>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</si>
  <si>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</si>
  <si>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</si>
  <si>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</si>
  <si>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</si>
  <si>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</si>
  <si>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</si>
  <si>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</si>
  <si>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</si>
  <si>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</si>
  <si>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</si>
  <si>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</si>
  <si>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</si>
  <si>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</si>
  <si>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</si>
  <si>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</si>
  <si>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</si>
  <si>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</si>
  <si>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</si>
  <si>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</si>
  <si>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</si>
  <si>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</si>
  <si>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</si>
  <si>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</si>
  <si>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</si>
  <si>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</si>
  <si>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</si>
  <si>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</si>
  <si>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</si>
  <si>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</si>
  <si>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</si>
  <si>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</si>
  <si>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</si>
  <si>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</si>
  <si>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</si>
  <si>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</si>
  <si>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</si>
  <si>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</si>
  <si>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</si>
  <si>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</si>
  <si>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</si>
  <si>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</si>
  <si>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</si>
  <si>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</si>
  <si>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</si>
  <si>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</si>
  <si>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</si>
  <si>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</si>
  <si>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</si>
  <si>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</si>
  <si>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</si>
  <si>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</si>
  <si>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</si>
  <si>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</si>
  <si>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</si>
  <si>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</si>
  <si>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</si>
  <si>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</si>
  <si>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</si>
  <si>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</si>
  <si>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</si>
  <si>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</si>
  <si>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</si>
  <si>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</si>
  <si>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</si>
  <si>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</si>
  <si>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</si>
  <si>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</si>
  <si>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</si>
  <si>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</si>
  <si>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</si>
  <si>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</si>
  <si>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</si>
  <si>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</si>
  <si>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</si>
  <si>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</si>
  <si>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</si>
  <si>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</si>
  <si>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</si>
  <si>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</si>
  <si>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</si>
  <si>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</si>
  <si>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</si>
  <si>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</si>
  <si>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</si>
  <si>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</si>
  <si>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</si>
  <si>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</si>
  <si>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</si>
  <si>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</si>
  <si>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</si>
  <si>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</si>
  <si>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</si>
  <si>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</si>
  <si>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</si>
  <si>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</si>
  <si>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</si>
  <si>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</si>
  <si>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</si>
  <si>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</si>
  <si>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</si>
  <si>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</si>
  <si>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</si>
  <si>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</si>
  <si>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</si>
  <si>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</si>
  <si>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</si>
  <si>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</si>
  <si>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</si>
  <si>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</si>
  <si>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</si>
  <si>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</si>
  <si>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</si>
  <si>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</si>
  <si>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</si>
  <si>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</si>
  <si>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</si>
  <si>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</si>
  <si>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</si>
  <si>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</si>
  <si>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</si>
  <si>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</si>
  <si>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</si>
  <si>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</si>
  <si>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</si>
  <si>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</si>
  <si>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</si>
  <si>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</si>
  <si>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</si>
  <si>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</si>
  <si>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</si>
  <si>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</si>
  <si>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</si>
  <si>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</si>
  <si>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</si>
  <si>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</si>
  <si>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</si>
  <si>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</si>
  <si>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</si>
  <si>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</si>
  <si>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</si>
  <si>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</si>
  <si>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</si>
  <si>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</si>
  <si>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</si>
  <si>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</si>
  <si>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</si>
  <si>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</si>
  <si>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</si>
  <si>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</si>
  <si>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</si>
  <si>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</si>
  <si>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</si>
  <si>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</si>
  <si>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</si>
  <si>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</si>
  <si>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</si>
  <si>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</si>
  <si>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</si>
  <si>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</si>
  <si>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</si>
  <si>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</si>
  <si>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</si>
  <si>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</si>
  <si>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</si>
  <si>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</si>
  <si>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</si>
  <si>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</si>
  <si>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</si>
  <si>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</si>
  <si>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</si>
  <si>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</si>
  <si>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</si>
  <si>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</si>
  <si>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</si>
  <si>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</si>
  <si>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</si>
  <si>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</si>
  <si>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</si>
  <si>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</si>
  <si>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</si>
  <si>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</si>
  <si>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</si>
  <si>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</si>
  <si>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</si>
  <si>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</si>
  <si>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</si>
  <si>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</si>
  <si>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</si>
  <si>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</si>
  <si>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</si>
  <si>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</si>
  <si>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</si>
  <si>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</si>
  <si>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</si>
  <si>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</si>
  <si>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</si>
  <si>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</si>
  <si>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</si>
  <si>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</si>
  <si>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</si>
  <si>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</si>
  <si>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</si>
  <si>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</si>
  <si>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</si>
  <si>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</si>
  <si>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</si>
  <si>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</si>
  <si>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</si>
  <si>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</si>
  <si>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</si>
  <si>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</si>
  <si>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</si>
  <si>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</si>
  <si>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</si>
  <si>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</si>
  <si>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</si>
  <si>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</si>
  <si>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</si>
  <si>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</si>
  <si>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</si>
  <si>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</si>
  <si>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</si>
  <si>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</si>
  <si>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</si>
  <si>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</si>
  <si>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</si>
  <si>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</si>
  <si>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</si>
  <si>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</si>
  <si>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</si>
  <si>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</si>
  <si>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</si>
  <si>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</si>
  <si>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</si>
  <si>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</si>
  <si>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</si>
  <si>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</si>
  <si>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</si>
  <si>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</si>
  <si>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</si>
  <si>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</si>
  <si>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</si>
  <si>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</si>
  <si>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</si>
  <si>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</si>
  <si>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</si>
  <si>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</si>
  <si>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</si>
  <si>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</si>
  <si>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</si>
  <si>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</si>
  <si>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</si>
  <si>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</si>
  <si>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</si>
  <si>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</si>
  <si>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</si>
  <si>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</si>
  <si>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</si>
  <si>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</si>
  <si>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</si>
  <si>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</si>
  <si>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</si>
  <si>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</si>
  <si>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</si>
  <si>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</si>
  <si>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</si>
  <si>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</si>
  <si>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</si>
  <si>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</si>
  <si>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</si>
  <si>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</si>
  <si>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</si>
  <si>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</si>
  <si>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</si>
  <si>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</si>
  <si>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</si>
  <si>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</si>
  <si>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</si>
  <si>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</si>
  <si>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</si>
  <si>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</si>
  <si>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</si>
  <si>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</si>
  <si>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</si>
  <si>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</si>
  <si>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</si>
  <si>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</si>
  <si>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</si>
  <si>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</si>
  <si>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</si>
  <si>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</si>
  <si>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</si>
  <si>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</si>
  <si>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</si>
  <si>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</si>
  <si>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</si>
  <si>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</si>
  <si>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</si>
  <si>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</si>
  <si>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</si>
  <si>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</si>
  <si>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</si>
  <si>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</si>
  <si>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</si>
  <si>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</si>
  <si>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</si>
  <si>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</si>
  <si>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</si>
  <si>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</si>
  <si>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</si>
  <si>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</si>
  <si>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</si>
  <si>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</si>
  <si>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</si>
  <si>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</si>
  <si>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</si>
  <si>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</si>
  <si>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</si>
  <si>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</si>
  <si>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</si>
  <si>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</si>
  <si>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</si>
  <si>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</si>
  <si>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</si>
  <si>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</si>
  <si>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</si>
  <si>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</si>
  <si>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</si>
  <si>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</si>
  <si>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</si>
  <si>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</si>
  <si>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</si>
  <si>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</si>
  <si>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</si>
  <si>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</si>
  <si>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</si>
  <si>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</si>
  <si>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</si>
  <si>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</si>
  <si>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</si>
  <si>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</si>
  <si>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</si>
  <si>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</si>
  <si>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</si>
  <si>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</si>
  <si>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</si>
  <si>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</si>
  <si>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</si>
  <si>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</si>
  <si>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</si>
  <si>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</si>
  <si>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</si>
  <si>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</si>
  <si>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</si>
  <si>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</si>
  <si>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</si>
  <si>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</si>
  <si>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</si>
  <si>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</si>
  <si>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</si>
  <si>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</si>
  <si>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</si>
  <si>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</si>
  <si>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</si>
  <si>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</si>
  <si>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</si>
  <si>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</si>
  <si>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</si>
  <si>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</si>
  <si>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</si>
  <si>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</si>
  <si>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</si>
  <si>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</si>
  <si>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</si>
  <si>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</si>
  <si>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</si>
  <si>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</si>
  <si>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</si>
  <si>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</si>
  <si>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</si>
  <si>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</si>
  <si>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</si>
  <si>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</si>
  <si>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</si>
  <si>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</si>
  <si>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</si>
  <si>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</si>
  <si>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</si>
  <si>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</si>
  <si>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</si>
  <si>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</si>
  <si>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</si>
  <si>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</si>
  <si>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</si>
  <si>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</si>
  <si>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</si>
  <si>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</si>
  <si>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</si>
  <si>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</si>
  <si>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</si>
  <si>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</si>
  <si>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</si>
  <si>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</si>
  <si>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</si>
  <si>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</si>
  <si>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</si>
  <si>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</si>
  <si>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</si>
  <si>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</si>
  <si>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</si>
  <si>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</si>
  <si>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</si>
  <si>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</si>
  <si>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</si>
  <si>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</si>
  <si>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</si>
  <si>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</si>
  <si>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</si>
  <si>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</si>
  <si>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</si>
  <si>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</si>
  <si>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</si>
  <si>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</si>
  <si>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</si>
  <si>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</si>
  <si>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</si>
  <si>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</si>
  <si>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</si>
  <si>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</si>
  <si>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</si>
  <si>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</si>
  <si>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</si>
  <si>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</si>
  <si>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</si>
  <si>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</si>
  <si>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</si>
  <si>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</si>
  <si>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</si>
  <si>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</si>
  <si>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</si>
  <si>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</si>
  <si>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</si>
  <si>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</si>
  <si>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</si>
  <si>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</si>
  <si>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</si>
  <si>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</si>
  <si>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</si>
  <si>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</si>
  <si>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</si>
  <si>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</si>
  <si>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</si>
  <si>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</si>
  <si>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</si>
  <si>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</si>
  <si>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</si>
  <si>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</si>
  <si>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</si>
  <si>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</si>
  <si>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</si>
  <si>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</si>
  <si>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</si>
  <si>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</si>
  <si>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</si>
  <si>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</si>
  <si>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</si>
  <si>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</si>
  <si>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</si>
  <si>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</si>
  <si>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</si>
  <si>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</si>
  <si>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</si>
  <si>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</si>
  <si>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</si>
  <si>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</si>
  <si>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</si>
  <si>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</si>
  <si>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</si>
  <si>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</si>
  <si>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</si>
  <si>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</si>
  <si>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</si>
  <si>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</si>
  <si>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</si>
  <si>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</si>
  <si>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</si>
  <si>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</si>
  <si>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</si>
  <si>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</si>
  <si>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</si>
  <si>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</si>
  <si>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</si>
  <si>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</si>
  <si>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</si>
  <si>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</si>
  <si>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</si>
  <si>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</si>
  <si>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</si>
  <si>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</si>
  <si>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</si>
  <si>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</si>
  <si>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</si>
  <si>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</si>
  <si>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</si>
  <si>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</si>
  <si>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</si>
  <si>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</si>
  <si>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</si>
  <si>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</si>
  <si>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</si>
  <si>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</si>
  <si>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</si>
  <si>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</si>
  <si>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</si>
  <si>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</si>
  <si>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</si>
  <si>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</si>
  <si>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</si>
  <si>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</si>
  <si>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</si>
  <si>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</si>
  <si>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</si>
  <si>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</si>
  <si>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</si>
  <si>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</si>
  <si>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</si>
  <si>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</si>
  <si>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</si>
  <si>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</si>
  <si>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</si>
  <si>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</si>
  <si>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</si>
  <si>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</si>
  <si>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</si>
  <si>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</si>
  <si>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</si>
  <si>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</si>
  <si>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</si>
  <si>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</si>
  <si>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</si>
  <si>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</si>
  <si>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</si>
  <si>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</si>
  <si>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</si>
  <si>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</si>
  <si>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</si>
  <si>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</si>
  <si>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</si>
  <si>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</si>
  <si>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</si>
  <si>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</si>
  <si>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</si>
  <si>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</si>
  <si>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</si>
  <si>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</si>
  <si>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</si>
  <si>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</si>
  <si>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</si>
  <si>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</si>
  <si>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</si>
  <si>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</si>
  <si>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</si>
  <si>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</si>
  <si>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</si>
  <si>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</si>
  <si>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</si>
  <si>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</si>
  <si>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</si>
  <si>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</si>
  <si>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</si>
  <si>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</si>
  <si>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</si>
  <si>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</si>
  <si>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</si>
  <si>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</si>
  <si>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</si>
  <si>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</si>
  <si>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</si>
  <si>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</si>
  <si>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</si>
  <si>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</si>
  <si>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</si>
  <si>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</si>
  <si>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</si>
  <si>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</si>
  <si>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</si>
  <si>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</si>
  <si>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</si>
  <si>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</si>
  <si>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</si>
  <si>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</si>
  <si>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</si>
  <si>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</si>
  <si>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</si>
  <si>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</si>
  <si>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</si>
  <si>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</si>
  <si>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</si>
  <si>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</si>
  <si>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</si>
  <si>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</si>
  <si>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</si>
  <si>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</si>
  <si>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</si>
  <si>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</si>
  <si>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</si>
  <si>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</si>
  <si>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</si>
  <si>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</si>
  <si>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</si>
  <si>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</si>
  <si>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</si>
  <si>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</si>
  <si>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</si>
  <si>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</si>
  <si>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</si>
  <si>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</si>
  <si>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</si>
  <si>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</si>
  <si>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</si>
  <si>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</si>
  <si>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</si>
  <si>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</si>
  <si>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</si>
  <si>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</si>
  <si>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</si>
  <si>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</si>
  <si>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</si>
  <si>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</si>
  <si>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</si>
  <si>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</si>
  <si>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</si>
  <si>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</si>
  <si>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</si>
  <si>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</si>
  <si>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</si>
  <si>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</si>
  <si>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</si>
  <si>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</si>
  <si>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</si>
  <si>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</si>
  <si>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</si>
  <si>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</si>
  <si>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</si>
  <si>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</si>
  <si>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</si>
  <si>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</si>
  <si>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</si>
  <si>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</si>
  <si>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</si>
  <si>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</si>
  <si>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</si>
  <si>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</si>
  <si>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</si>
  <si>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</si>
  <si>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</si>
  <si>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</si>
  <si>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</si>
  <si>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</si>
  <si>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</si>
  <si>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</si>
  <si>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</si>
  <si>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</si>
  <si>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</si>
  <si>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</si>
  <si>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</si>
  <si>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</si>
  <si>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</si>
  <si>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</si>
  <si>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</si>
  <si>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</si>
  <si>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</si>
  <si>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</si>
  <si>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</si>
  <si>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</si>
  <si>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</si>
  <si>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</si>
  <si>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</si>
  <si>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</si>
  <si>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</si>
  <si>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</si>
  <si>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</si>
  <si>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</si>
  <si>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</si>
  <si>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</si>
  <si>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</si>
  <si>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</si>
  <si>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</si>
  <si>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</si>
  <si>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</si>
  <si>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</si>
  <si>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</si>
  <si>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</si>
  <si>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</si>
  <si>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</si>
  <si>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</si>
  <si>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</si>
  <si>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</si>
  <si>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</si>
  <si>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</si>
  <si>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</si>
  <si>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</si>
  <si>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</si>
  <si>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</si>
  <si>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</si>
  <si>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</si>
  <si>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</si>
  <si>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</si>
  <si>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</si>
  <si>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</si>
  <si>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</si>
  <si>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</si>
  <si>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</si>
  <si>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</si>
  <si>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</si>
  <si>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</si>
  <si>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</si>
  <si>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</si>
  <si>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</si>
  <si>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</si>
  <si>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</si>
  <si>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</si>
  <si>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</si>
  <si>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</si>
  <si>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</si>
  <si>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</si>
  <si>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</si>
  <si>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</si>
  <si>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</si>
  <si>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</si>
  <si>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</si>
  <si>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</si>
  <si>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</si>
  <si>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</si>
  <si>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</si>
  <si>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</si>
  <si>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</si>
  <si>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</si>
  <si>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</si>
  <si>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</si>
  <si>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</si>
  <si>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</si>
  <si>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</si>
  <si>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</si>
  <si>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</si>
  <si>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</si>
  <si>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</si>
  <si>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</si>
  <si>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</si>
  <si>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</si>
  <si>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</si>
  <si>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</si>
  <si>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</si>
  <si>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</si>
  <si>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</si>
  <si>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</si>
  <si>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</si>
  <si>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</si>
  <si>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</si>
  <si>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</si>
  <si>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</si>
  <si>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</si>
  <si>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</si>
  <si>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</si>
  <si>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</si>
  <si>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</si>
  <si>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</si>
  <si>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</si>
  <si>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</si>
  <si>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</si>
  <si>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</si>
  <si>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</si>
  <si>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</si>
  <si>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</si>
  <si>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</si>
  <si>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</si>
  <si>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</si>
  <si>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</si>
  <si>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</si>
  <si>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</si>
  <si>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</si>
  <si>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</si>
  <si>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</si>
  <si>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</si>
  <si>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</si>
  <si>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</si>
  <si>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</si>
  <si>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</si>
  <si>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</si>
  <si>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</si>
  <si>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</si>
  <si>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</si>
  <si>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</si>
  <si>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</si>
  <si>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</si>
  <si>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</si>
  <si>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</si>
  <si>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</si>
  <si>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</si>
  <si>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</si>
  <si>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</si>
  <si>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</si>
  <si>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</si>
  <si>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</si>
  <si>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</si>
  <si>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</si>
  <si>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</si>
  <si>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</si>
  <si>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</si>
  <si>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</si>
  <si>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</si>
  <si>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</si>
  <si>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</si>
  <si>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</si>
  <si>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</si>
  <si>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</si>
  <si>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</si>
  <si>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</si>
  <si>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</si>
  <si>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</si>
  <si>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</si>
  <si>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</si>
  <si>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</si>
  <si>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</si>
  <si>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</si>
  <si>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</si>
  <si>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</si>
  <si>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</si>
  <si>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</si>
  <si>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</si>
  <si>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</si>
  <si>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</si>
  <si>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</si>
  <si>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</si>
  <si>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</si>
  <si>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</si>
  <si>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</si>
  <si>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</si>
  <si>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</si>
  <si>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</si>
  <si>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</si>
  <si>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</si>
  <si>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</si>
  <si>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</si>
  <si>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</si>
  <si>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</si>
  <si>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</si>
  <si>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</si>
  <si>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</si>
  <si>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</si>
  <si>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</si>
  <si>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</si>
  <si>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</si>
  <si>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</si>
  <si>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</si>
  <si>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</si>
  <si>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</si>
  <si>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</si>
  <si>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</si>
  <si>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</si>
  <si>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</si>
  <si>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</si>
  <si>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</si>
  <si>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</si>
  <si>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</si>
  <si>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</si>
  <si>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</si>
  <si>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</si>
  <si>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</si>
  <si>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</si>
  <si>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</si>
  <si>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</si>
  <si>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</si>
  <si>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</si>
  <si>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</si>
  <si>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</si>
  <si>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</si>
  <si>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</si>
  <si>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</si>
  <si>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</si>
  <si>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</si>
  <si>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</si>
  <si>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</si>
  <si>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</si>
  <si>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</si>
  <si>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</si>
  <si>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</si>
  <si>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</si>
  <si>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</si>
  <si>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</si>
  <si>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</si>
  <si>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</si>
  <si>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</si>
  <si>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</si>
  <si>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</si>
  <si>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</si>
  <si>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</si>
  <si>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</si>
  <si>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</si>
  <si>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</si>
  <si>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</si>
  <si>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</si>
  <si>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</si>
  <si>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</si>
  <si>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</si>
  <si>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</si>
  <si>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</si>
  <si>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</si>
  <si>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</si>
  <si>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</si>
  <si>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</si>
  <si>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</si>
  <si>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</si>
  <si>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</si>
  <si>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</si>
  <si>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</si>
  <si>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</si>
  <si>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</si>
  <si>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</si>
  <si>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</si>
  <si>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</si>
  <si>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</si>
  <si>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</si>
  <si>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</si>
  <si>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</si>
  <si>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</si>
  <si>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</si>
  <si>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</si>
  <si>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</si>
  <si>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</si>
  <si>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</si>
  <si>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</si>
  <si>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</si>
  <si>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</si>
  <si>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</si>
  <si>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</si>
  <si>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</si>
  <si>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</si>
  <si>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</si>
  <si>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</si>
  <si>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</si>
  <si>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</si>
  <si>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</si>
  <si>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</si>
  <si>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</si>
  <si>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</si>
  <si>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</si>
  <si>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</si>
  <si>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</si>
  <si>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</si>
  <si>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</si>
  <si>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</si>
  <si>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</si>
  <si>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</si>
  <si>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</si>
  <si>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</si>
  <si>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</si>
  <si>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</si>
  <si>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</si>
  <si>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</si>
  <si>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</si>
  <si>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</si>
  <si>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</si>
  <si>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</si>
  <si>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</si>
  <si>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</si>
  <si>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</si>
  <si>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</si>
  <si>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</si>
  <si>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</si>
  <si>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</si>
  <si>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</si>
  <si>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</si>
  <si>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</si>
  <si>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</si>
  <si>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</si>
  <si>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</si>
  <si>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</si>
  <si>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</si>
  <si>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</si>
  <si>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</si>
  <si>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</si>
  <si>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</si>
  <si>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</si>
  <si>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</si>
  <si>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</si>
  <si>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</si>
  <si>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</si>
  <si>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</si>
  <si>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</si>
  <si>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</si>
  <si>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</si>
  <si>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</si>
  <si>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</si>
  <si>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</si>
  <si>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</si>
  <si>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</si>
  <si>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</si>
  <si>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</si>
  <si>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</si>
  <si>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</si>
  <si>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</si>
  <si>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</si>
  <si>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</si>
  <si>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</si>
  <si>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</si>
  <si>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</si>
  <si>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</si>
  <si>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</si>
  <si>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</si>
  <si>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</si>
  <si>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</si>
  <si>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</si>
  <si>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</si>
  <si>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</si>
  <si>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</si>
  <si>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</si>
  <si>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</si>
  <si>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</si>
  <si>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</si>
  <si>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</si>
  <si>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</si>
  <si>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</si>
  <si>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</si>
  <si>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</si>
  <si>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</si>
  <si>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</si>
  <si>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</si>
  <si>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</si>
  <si>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</si>
  <si>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</si>
  <si>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</si>
  <si>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</si>
  <si>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</si>
  <si>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</si>
  <si>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</si>
  <si>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</si>
  <si>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</si>
  <si>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</si>
  <si>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</si>
  <si>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</si>
  <si>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</si>
  <si>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</si>
  <si>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</si>
  <si>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</si>
  <si>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</si>
  <si>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</si>
  <si>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</si>
  <si>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</si>
  <si>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</si>
  <si>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</si>
  <si>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</si>
  <si>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</si>
  <si>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</si>
  <si>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</si>
  <si>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</si>
  <si>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</si>
  <si>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</si>
  <si>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</si>
  <si>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</si>
  <si>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</si>
  <si>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</si>
  <si>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</si>
  <si>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</si>
  <si>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</si>
  <si>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</si>
  <si>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</si>
  <si>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</si>
  <si>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</si>
  <si>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</si>
  <si>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</si>
  <si>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</si>
  <si>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</si>
  <si>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</si>
  <si>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</si>
  <si>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</si>
  <si>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</si>
  <si>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</si>
  <si>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</si>
  <si>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</si>
  <si>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</si>
  <si>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</si>
  <si>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</si>
  <si>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</si>
  <si>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</si>
  <si>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</si>
  <si>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</si>
  <si>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</si>
  <si>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</si>
  <si>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</si>
  <si>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</si>
  <si>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</si>
  <si>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</si>
  <si>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</si>
  <si>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</si>
  <si>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</si>
  <si>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</si>
  <si>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</si>
  <si>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</si>
  <si>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</si>
  <si>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</si>
  <si>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</si>
  <si>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</si>
  <si>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</si>
  <si>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</si>
  <si>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</si>
  <si>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</si>
  <si>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</si>
  <si>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</si>
  <si>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</si>
  <si>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</si>
  <si>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</si>
  <si>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</si>
  <si>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</si>
  <si>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</si>
  <si>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</si>
  <si>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</si>
  <si>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</si>
  <si>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</si>
  <si>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</si>
  <si>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</si>
  <si>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</si>
  <si>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</si>
  <si>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</si>
  <si>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</si>
  <si>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</si>
  <si>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</si>
  <si>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</si>
  <si>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</si>
  <si>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</si>
  <si>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</si>
  <si>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</si>
  <si>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</si>
  <si>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</si>
  <si>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</si>
  <si>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</si>
  <si>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</si>
  <si>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</si>
  <si>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</si>
  <si>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</si>
  <si>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</si>
  <si>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</si>
  <si>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</si>
  <si>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</si>
  <si>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</si>
  <si>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</si>
  <si>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</si>
  <si>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</si>
  <si>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</si>
  <si>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</si>
  <si>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</si>
  <si>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</si>
  <si>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</si>
  <si>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</si>
  <si>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</si>
  <si>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</si>
  <si>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</si>
  <si>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</si>
  <si>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</si>
  <si>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</si>
  <si>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</si>
  <si>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</si>
  <si>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</si>
  <si>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</si>
  <si>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</si>
  <si>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</si>
  <si>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</si>
  <si>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</si>
  <si>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</si>
  <si>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</si>
  <si>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</si>
  <si>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</si>
  <si>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</si>
  <si>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</si>
  <si>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</si>
  <si>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</si>
  <si>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</si>
  <si>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</si>
  <si>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</si>
  <si>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</si>
  <si>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</si>
  <si>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</si>
  <si>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</si>
  <si>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</si>
  <si>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</si>
  <si>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</si>
  <si>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</si>
  <si>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</si>
  <si>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</si>
  <si>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</si>
  <si>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</si>
  <si>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</si>
  <si>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</si>
  <si>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</si>
  <si>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</si>
  <si>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</si>
  <si>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</si>
  <si>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</si>
  <si>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</si>
  <si>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</si>
  <si>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</si>
  <si>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</si>
  <si>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</si>
  <si>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</si>
  <si>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</si>
  <si>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</si>
  <si>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</si>
  <si>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</si>
  <si>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</si>
  <si>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</si>
  <si>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</si>
  <si>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</si>
  <si>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</si>
  <si>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</si>
  <si>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</si>
  <si>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</si>
  <si>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</si>
  <si>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</si>
  <si>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</si>
  <si>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</si>
  <si>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</si>
  <si>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</si>
  <si>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</si>
  <si>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</si>
  <si>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</si>
  <si>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</si>
  <si>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</si>
  <si>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</si>
  <si>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</si>
  <si>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</si>
  <si>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</si>
  <si>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</si>
  <si>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</si>
  <si>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</si>
  <si>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</si>
  <si>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</si>
  <si>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</si>
  <si>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</si>
  <si>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</si>
  <si>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</si>
  <si>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</si>
  <si>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</si>
  <si>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</si>
  <si>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</si>
  <si>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</si>
  <si>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</si>
  <si>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</si>
  <si>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</si>
  <si>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</si>
  <si>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</si>
  <si>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</si>
  <si>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</si>
  <si>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</si>
  <si>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</si>
  <si>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</si>
  <si>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</si>
  <si>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</si>
  <si>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</si>
  <si>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</si>
  <si>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</si>
  <si>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</si>
  <si>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</si>
  <si>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</si>
  <si>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</si>
  <si>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</si>
  <si>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</si>
  <si>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</si>
  <si>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</si>
  <si>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</si>
  <si>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</si>
  <si>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</si>
  <si>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</si>
  <si>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</si>
  <si>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</si>
  <si>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</si>
  <si>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</si>
  <si>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</si>
  <si>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</si>
  <si>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</si>
  <si>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</si>
  <si>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</si>
  <si>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</si>
  <si>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</si>
  <si>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</si>
  <si>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</si>
  <si>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</si>
  <si>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</si>
  <si>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</si>
  <si>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</si>
  <si>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</si>
  <si>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</si>
  <si>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</si>
  <si>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</si>
  <si>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</si>
  <si>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</si>
  <si>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</si>
  <si>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</si>
  <si>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</si>
  <si>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</si>
  <si>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</si>
  <si>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</si>
  <si>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</si>
  <si>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</si>
  <si>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</si>
  <si>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</si>
  <si>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</si>
  <si>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</si>
  <si>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</si>
  <si>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</si>
  <si>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</si>
  <si>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</si>
  <si>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</si>
  <si>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</si>
  <si>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</si>
  <si>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</si>
  <si>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</si>
  <si>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</si>
  <si>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</si>
  <si>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</si>
  <si>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</si>
  <si>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</si>
  <si>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</si>
  <si>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</si>
  <si>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</si>
  <si>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</si>
  <si>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</si>
  <si>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</si>
  <si>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</si>
  <si>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</si>
  <si>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</si>
  <si>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</si>
  <si>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</si>
  <si>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</si>
  <si>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</si>
  <si>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</si>
  <si>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</si>
  <si>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</si>
  <si>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</si>
  <si>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</si>
  <si>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</si>
  <si>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</si>
  <si>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</si>
  <si>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</si>
  <si>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</si>
  <si>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</si>
  <si>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</si>
  <si>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</si>
  <si>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</si>
  <si>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</si>
  <si>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</si>
  <si>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</si>
  <si>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</si>
  <si>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</si>
  <si>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</si>
  <si>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</si>
  <si>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</si>
  <si>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</si>
  <si>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</si>
  <si>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</si>
  <si>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</si>
  <si>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</si>
  <si>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</si>
  <si>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</si>
  <si>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</si>
  <si>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</si>
  <si>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</si>
  <si>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</si>
  <si>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</si>
  <si>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</si>
  <si>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</si>
  <si>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</si>
  <si>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</si>
  <si>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</si>
  <si>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</si>
  <si>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</si>
  <si>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</si>
  <si>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</si>
  <si>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</si>
  <si>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</si>
  <si>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</si>
  <si>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</si>
  <si>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</si>
  <si>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</si>
  <si>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</si>
  <si>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</si>
  <si>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</si>
  <si>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</si>
  <si>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</si>
  <si>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</si>
  <si>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</si>
  <si>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</si>
  <si>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</si>
  <si>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</si>
  <si>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</si>
  <si>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</si>
  <si>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</si>
  <si>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</si>
  <si>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</si>
  <si>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</si>
  <si>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</si>
  <si>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</si>
  <si>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</si>
  <si>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</si>
  <si>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</si>
  <si>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</si>
  <si>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</si>
  <si>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</si>
  <si>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</si>
  <si>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</si>
  <si>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</si>
  <si>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</si>
  <si>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</si>
  <si>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</si>
  <si>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</si>
  <si>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</si>
  <si>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</si>
  <si>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</si>
  <si>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</si>
  <si>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</si>
  <si>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</si>
  <si>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</si>
  <si>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</si>
  <si>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</si>
  <si>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</si>
  <si>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</si>
  <si>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</si>
  <si>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</si>
  <si>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</si>
  <si>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</si>
  <si>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</si>
  <si>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</si>
  <si>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</si>
  <si>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</si>
  <si>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</si>
  <si>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</si>
  <si>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</si>
  <si>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</si>
  <si>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</si>
  <si>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</si>
  <si>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</si>
  <si>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</si>
  <si>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</si>
  <si>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</si>
  <si>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</si>
  <si>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</si>
  <si>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</si>
  <si>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</si>
  <si>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</si>
  <si>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</si>
  <si>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</si>
  <si>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</si>
  <si>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</si>
  <si>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</si>
  <si>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</si>
  <si>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</si>
  <si>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</si>
  <si>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</si>
  <si>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</si>
  <si>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</si>
  <si>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</si>
  <si>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</si>
  <si>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</si>
  <si>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</si>
  <si>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</si>
  <si>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</si>
  <si>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</si>
  <si>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</si>
  <si>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</si>
  <si>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</si>
  <si>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</si>
  <si>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</si>
  <si>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</si>
  <si>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</si>
  <si>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</si>
  <si>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</si>
  <si>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</si>
  <si>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</si>
  <si>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</si>
  <si>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</si>
  <si>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</si>
  <si>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</si>
  <si>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</si>
  <si>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</si>
  <si>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</si>
  <si>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</si>
  <si>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</si>
  <si>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</si>
  <si>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</si>
  <si>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</si>
  <si>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</si>
  <si>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</si>
  <si>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</si>
  <si>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</si>
  <si>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</si>
  <si>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</si>
  <si>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</si>
  <si>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</si>
  <si>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</si>
  <si>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</si>
  <si>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</si>
  <si>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</si>
  <si>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</si>
  <si>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</si>
  <si>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</si>
  <si>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</si>
  <si>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</si>
  <si>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</si>
  <si>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</si>
  <si>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</si>
  <si>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</si>
  <si>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</si>
  <si>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</si>
  <si>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</si>
  <si>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</si>
  <si>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</si>
  <si>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</si>
  <si>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</si>
  <si>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</si>
  <si>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</si>
  <si>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</si>
  <si>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</si>
  <si>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</si>
  <si>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</si>
  <si>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</si>
  <si>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</si>
  <si>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</si>
  <si>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</si>
  <si>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</si>
  <si>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</si>
  <si>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</si>
  <si>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</si>
  <si>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</si>
  <si>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</si>
  <si>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</si>
  <si>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</si>
  <si>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</si>
  <si>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</si>
  <si>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</si>
  <si>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</si>
  <si>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</si>
  <si>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</si>
  <si>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</si>
  <si>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</si>
  <si>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</si>
  <si>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</si>
  <si>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</si>
  <si>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</si>
  <si>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</si>
  <si>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</si>
  <si>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</si>
  <si>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</si>
  <si>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</si>
  <si>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</si>
  <si>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</si>
  <si>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</si>
  <si>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</si>
  <si>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</si>
  <si>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</si>
  <si>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</si>
  <si>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</si>
  <si>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</si>
  <si>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</si>
  <si>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</si>
  <si>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</si>
  <si>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</si>
  <si>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</si>
  <si>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</si>
  <si>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</si>
  <si>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</si>
  <si>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</si>
  <si>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</si>
  <si>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</si>
  <si>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</si>
  <si>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</si>
  <si>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</si>
  <si>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</si>
  <si>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</si>
  <si>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</si>
  <si>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</si>
  <si>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</si>
  <si>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</si>
  <si>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</si>
  <si>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</si>
  <si>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</si>
  <si>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</si>
  <si>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</si>
  <si>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</si>
  <si>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</si>
  <si>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</si>
  <si>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</si>
  <si>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</si>
  <si>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</si>
  <si>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</si>
  <si>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</si>
  <si>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</si>
  <si>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</si>
  <si>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</si>
  <si>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</si>
  <si>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</si>
  <si>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</si>
  <si>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</si>
  <si>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</si>
  <si>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</si>
  <si>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</si>
  <si>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</si>
  <si>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</si>
  <si>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</si>
  <si>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</si>
  <si>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</si>
  <si>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</si>
  <si>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</si>
  <si>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</si>
  <si>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</si>
  <si>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</si>
  <si>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</si>
  <si>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</si>
  <si>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</si>
  <si>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</si>
  <si>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</si>
  <si>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</si>
  <si>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</si>
  <si>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</si>
  <si>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</si>
  <si>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</si>
  <si>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</si>
  <si>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</si>
  <si>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</si>
  <si>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</si>
  <si>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</si>
  <si>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</si>
  <si>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</si>
  <si>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</si>
  <si>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</si>
  <si>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</si>
  <si>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</si>
  <si>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</si>
  <si>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</si>
  <si>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</si>
  <si>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</si>
  <si>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</si>
  <si>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</si>
  <si>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</si>
  <si>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</si>
  <si>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</si>
  <si>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</si>
  <si>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</si>
  <si>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</si>
  <si>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</si>
  <si>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</si>
  <si>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</si>
  <si>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</si>
  <si>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</si>
  <si>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</si>
  <si>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</si>
  <si>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</si>
  <si>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</si>
  <si>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</si>
  <si>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</si>
  <si>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</si>
  <si>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</si>
  <si>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</si>
  <si>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</si>
  <si>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</si>
  <si>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</si>
  <si>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</si>
  <si>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</si>
  <si>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</si>
  <si>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</si>
  <si>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</si>
  <si>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</si>
  <si>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</si>
  <si>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</si>
  <si>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</si>
  <si>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</si>
  <si>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</si>
  <si>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</si>
  <si>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</si>
  <si>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</si>
  <si>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</si>
  <si>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</si>
  <si>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</si>
  <si>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</si>
  <si>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</si>
  <si>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</si>
  <si>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</si>
  <si>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</si>
  <si>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</si>
  <si>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</si>
  <si>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</si>
  <si>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</si>
  <si>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</si>
  <si>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</si>
  <si>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</si>
  <si>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</si>
  <si>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</si>
  <si>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</si>
  <si>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</si>
  <si>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</si>
  <si>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</si>
  <si>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</si>
  <si>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</si>
  <si>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</si>
  <si>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</si>
  <si>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</si>
  <si>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</si>
  <si>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</si>
  <si>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</si>
  <si>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</si>
  <si>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</si>
  <si>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</si>
  <si>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</si>
  <si>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</si>
  <si>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</si>
  <si>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</si>
  <si>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</si>
  <si>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</si>
  <si>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</si>
  <si>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</si>
  <si>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</si>
  <si>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</si>
  <si>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</si>
  <si>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</si>
  <si>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</si>
  <si>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</si>
  <si>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</si>
  <si>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</si>
  <si>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</si>
  <si>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</si>
  <si>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</si>
  <si>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</si>
  <si>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</si>
  <si>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</si>
  <si>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</si>
  <si>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</si>
  <si>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</si>
  <si>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</si>
  <si>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</si>
  <si>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</si>
  <si>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</si>
  <si>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</si>
  <si>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</si>
  <si>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</si>
  <si>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</si>
  <si>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</si>
  <si>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</si>
  <si>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</si>
  <si>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</si>
  <si>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</si>
  <si>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</si>
  <si>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</si>
  <si>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</si>
  <si>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</si>
  <si>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</si>
  <si>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</si>
  <si>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</si>
  <si>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</si>
  <si>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</si>
  <si>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</si>
  <si>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</si>
  <si>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</si>
  <si>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</si>
  <si>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</si>
  <si>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</si>
  <si>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</si>
  <si>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</si>
  <si>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</si>
  <si>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</si>
  <si>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</si>
  <si>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</si>
  <si>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</si>
  <si>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</si>
  <si>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</si>
  <si>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</si>
  <si>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</si>
  <si>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</si>
  <si>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</si>
  <si>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</si>
  <si>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</si>
  <si>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</si>
  <si>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</si>
  <si>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</si>
  <si>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</si>
  <si>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</si>
  <si>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</si>
  <si>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</si>
  <si>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</si>
  <si>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</si>
  <si>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</si>
  <si>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</si>
  <si>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</si>
  <si>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</si>
  <si>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</si>
  <si>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</si>
  <si>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</si>
  <si>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</si>
  <si>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</si>
  <si>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</si>
  <si>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</si>
  <si>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</si>
  <si>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</si>
  <si>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</si>
  <si>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</si>
  <si>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</si>
  <si>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</si>
  <si>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</si>
  <si>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</si>
  <si>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</si>
  <si>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</si>
  <si>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</si>
  <si>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</si>
  <si>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</si>
  <si>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</si>
  <si>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</si>
  <si>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</si>
  <si>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</si>
  <si>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</si>
  <si>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</si>
  <si>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</si>
  <si>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</si>
  <si>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</si>
  <si>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</si>
  <si>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</si>
  <si>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</si>
  <si>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</si>
  <si>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</si>
  <si>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</si>
  <si>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</si>
  <si>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</si>
  <si>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</si>
  <si>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</si>
  <si>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</si>
  <si>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</si>
  <si>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</si>
  <si>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</si>
  <si>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</si>
  <si>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</si>
  <si>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</si>
  <si>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</si>
  <si>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</si>
  <si>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</si>
  <si>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</si>
  <si>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</si>
  <si>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</si>
  <si>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</si>
  <si>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</si>
  <si>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</si>
  <si>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</si>
  <si>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</si>
  <si>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</si>
  <si>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</si>
  <si>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</si>
  <si>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</si>
  <si>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</si>
  <si>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</si>
  <si>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</si>
  <si>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</si>
  <si>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</si>
  <si>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</si>
  <si>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</si>
  <si>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</si>
  <si>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</si>
  <si>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</si>
  <si>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</si>
  <si>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</si>
  <si>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</si>
  <si>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</si>
  <si>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</si>
  <si>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</si>
  <si>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</si>
  <si>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</si>
  <si>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</si>
  <si>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</si>
  <si>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</si>
  <si>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</si>
  <si>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</si>
  <si>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</si>
  <si>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</si>
  <si>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</si>
  <si>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</si>
  <si>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</si>
  <si>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</si>
  <si>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</si>
  <si>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</si>
  <si>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</si>
  <si>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</si>
  <si>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</si>
  <si>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</si>
  <si>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</si>
  <si>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</si>
  <si>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</si>
  <si>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</si>
  <si>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</si>
  <si>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</si>
  <si>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</si>
  <si>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</si>
  <si>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</si>
  <si>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</si>
  <si>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</si>
  <si>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</si>
  <si>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</si>
  <si>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</si>
  <si>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</si>
  <si>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</si>
  <si>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</si>
  <si>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</si>
  <si>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</si>
  <si>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</si>
  <si>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</si>
  <si>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</si>
  <si>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</si>
  <si>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</si>
  <si>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</si>
  <si>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</si>
  <si>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</si>
  <si>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</si>
  <si>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</si>
  <si>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</si>
  <si>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</si>
  <si>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</si>
  <si>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</si>
  <si>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</si>
  <si>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</si>
  <si>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</si>
  <si>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</si>
  <si>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</si>
  <si>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</si>
  <si>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</si>
  <si>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</si>
  <si>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</si>
  <si>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</si>
  <si>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</si>
  <si>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</si>
  <si>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</si>
  <si>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</si>
  <si>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</si>
  <si>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</si>
  <si>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</si>
  <si>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</si>
  <si>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</si>
  <si>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</si>
  <si>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</si>
  <si>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</si>
  <si>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</si>
  <si>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</si>
  <si>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</si>
  <si>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</si>
  <si>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</si>
  <si>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</si>
  <si>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</si>
  <si>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</si>
  <si>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</si>
  <si>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</si>
  <si>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</si>
  <si>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</si>
  <si>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</si>
  <si>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</si>
  <si>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</si>
  <si>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</si>
  <si>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</si>
  <si>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</si>
  <si>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</si>
  <si>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</si>
  <si>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</si>
  <si>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</si>
  <si>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</si>
  <si>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</si>
  <si>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</si>
  <si>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</si>
  <si>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</si>
  <si>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</si>
  <si>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</si>
  <si>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</si>
  <si>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</si>
  <si>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</si>
  <si>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</si>
  <si>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</si>
  <si>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</si>
  <si>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</si>
  <si>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</si>
  <si>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</si>
  <si>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</si>
  <si>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</si>
  <si>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</si>
  <si>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</si>
  <si>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</si>
  <si>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</si>
  <si>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</si>
  <si>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</si>
  <si>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</si>
  <si>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</si>
  <si>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</si>
  <si>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</si>
  <si>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</si>
  <si>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</si>
  <si>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</si>
  <si>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</si>
  <si>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</si>
  <si>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</si>
  <si>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</si>
  <si>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</si>
  <si>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</si>
  <si>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</si>
  <si>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</si>
  <si>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</si>
  <si>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</si>
  <si>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</si>
  <si>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</si>
  <si>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</si>
  <si>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</si>
  <si>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</si>
  <si>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</si>
  <si>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</si>
  <si>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</si>
  <si>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</si>
  <si>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</si>
  <si>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</si>
  <si>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</si>
  <si>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</si>
  <si>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</si>
  <si>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</si>
  <si>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</si>
  <si>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</si>
  <si>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</si>
  <si>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</si>
  <si>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</si>
  <si>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</si>
  <si>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</si>
  <si>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</si>
  <si>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</si>
  <si>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</si>
  <si>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</si>
  <si>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</si>
  <si>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</si>
  <si>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</si>
  <si>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</si>
  <si>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</si>
  <si>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</si>
  <si>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</si>
  <si>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</si>
  <si>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</si>
  <si>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</si>
  <si>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</si>
  <si>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</si>
  <si>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</si>
  <si>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</si>
  <si>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</si>
  <si>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</si>
  <si>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</si>
  <si>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</si>
  <si>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</si>
  <si>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</si>
  <si>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</si>
  <si>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</si>
  <si>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</si>
  <si>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</si>
  <si>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</si>
  <si>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</si>
  <si>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</si>
  <si>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</si>
  <si>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</si>
  <si>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</si>
  <si>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</si>
  <si>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</si>
  <si>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</si>
  <si>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</si>
  <si>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</si>
  <si>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</si>
  <si>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</si>
  <si>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</si>
  <si>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</si>
  <si>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</si>
  <si>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</si>
  <si>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</si>
  <si>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</si>
  <si>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</si>
  <si>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</si>
  <si>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</si>
  <si>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</si>
  <si>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</si>
  <si>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</si>
  <si>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</si>
  <si>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</si>
  <si>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</si>
  <si>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</si>
  <si>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</si>
  <si>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</si>
  <si>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</si>
  <si>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</si>
  <si>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</si>
  <si>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</si>
  <si>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</si>
  <si>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</si>
  <si>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</si>
  <si>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</si>
  <si>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</si>
  <si>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</si>
  <si>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</si>
  <si>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</si>
  <si>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</si>
  <si>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</si>
  <si>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</si>
  <si>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</si>
  <si>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</si>
  <si>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</si>
  <si>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</si>
  <si>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</si>
  <si>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</si>
  <si>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</si>
  <si>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</si>
  <si>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</si>
  <si>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</si>
  <si>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</si>
  <si>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</si>
  <si>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</si>
  <si>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</si>
  <si>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</si>
  <si>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</si>
  <si>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</si>
  <si>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</si>
  <si>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</si>
  <si>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</si>
  <si>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</si>
  <si>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</si>
  <si>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</si>
  <si>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</si>
  <si>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</si>
  <si>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</si>
  <si>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</si>
  <si>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</si>
  <si>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</si>
  <si>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</si>
  <si>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</si>
  <si>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</si>
  <si>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</si>
  <si>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</si>
  <si>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</si>
  <si>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</si>
  <si>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</si>
  <si>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</si>
  <si>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</si>
  <si>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</si>
  <si>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</si>
  <si>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</si>
  <si>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</si>
  <si>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</si>
  <si>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</si>
  <si>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</si>
  <si>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</si>
  <si>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</si>
  <si>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</si>
  <si>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</si>
  <si>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</si>
  <si>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</si>
  <si>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</si>
  <si>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</si>
  <si>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</si>
  <si>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</si>
  <si>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</si>
  <si>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</si>
  <si>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</si>
  <si>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</si>
  <si>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</si>
  <si>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</si>
  <si>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</si>
  <si>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</si>
  <si>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</si>
  <si>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</si>
  <si>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</si>
  <si>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</si>
  <si>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</si>
  <si>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</si>
  <si>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</si>
  <si>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</si>
  <si>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</si>
  <si>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</si>
  <si>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</si>
  <si>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</si>
  <si>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</si>
  <si>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</si>
  <si>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</si>
  <si>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</si>
  <si>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</si>
  <si>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</si>
  <si>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</si>
  <si>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</si>
  <si>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</si>
  <si>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</si>
  <si>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</si>
  <si>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</si>
  <si>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</si>
  <si>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</si>
  <si>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</si>
  <si>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</si>
  <si>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</si>
  <si>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</si>
  <si>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</si>
  <si>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</si>
  <si>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</si>
  <si>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</si>
  <si>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</si>
  <si>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</si>
  <si>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</si>
  <si>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</si>
  <si>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</si>
  <si>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</si>
  <si>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</si>
  <si>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</si>
  <si>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</si>
  <si>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</si>
  <si>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</si>
  <si>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</si>
  <si>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</si>
  <si>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</si>
  <si>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</si>
  <si>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</si>
  <si>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</si>
  <si>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</si>
  <si>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</si>
  <si>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</si>
  <si>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</si>
  <si>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</si>
  <si>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</si>
  <si>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</si>
  <si>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</si>
  <si>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</si>
  <si>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</si>
  <si>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</si>
  <si>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</si>
  <si>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</si>
  <si>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</si>
  <si>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</si>
  <si>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</si>
  <si>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</si>
  <si>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</si>
  <si>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</si>
  <si>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</si>
  <si>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</si>
  <si>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</si>
  <si>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</si>
  <si>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</si>
  <si>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</si>
  <si>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</si>
  <si>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</si>
  <si>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</si>
  <si>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</si>
  <si>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</si>
  <si>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</si>
  <si>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</si>
  <si>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</si>
  <si>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</si>
  <si>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</si>
  <si>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</si>
  <si>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</si>
  <si>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</si>
  <si>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</si>
  <si>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</si>
  <si>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</si>
  <si>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</si>
  <si>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</si>
  <si>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</si>
  <si>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</si>
  <si>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</si>
  <si>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</si>
  <si>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</si>
  <si>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</si>
  <si>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</si>
  <si>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</si>
  <si>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</si>
  <si>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</si>
  <si>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</si>
  <si>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</si>
  <si>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</si>
  <si>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</si>
  <si>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</si>
  <si>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</si>
  <si>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</si>
  <si>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</si>
  <si>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</si>
  <si>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</si>
  <si>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</si>
  <si>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</si>
  <si>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</si>
  <si>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</si>
  <si>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</si>
  <si>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</si>
  <si>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</si>
  <si>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</si>
  <si>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</si>
  <si>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</si>
  <si>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</si>
  <si>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</si>
  <si>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</si>
  <si>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</si>
  <si>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</si>
  <si>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</si>
  <si>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</si>
  <si>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</si>
  <si>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</si>
  <si>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</si>
  <si>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</si>
  <si>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</si>
  <si>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</si>
  <si>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</si>
  <si>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</si>
  <si>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</si>
  <si>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</si>
  <si>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</si>
  <si>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</si>
  <si>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</si>
  <si>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</si>
  <si>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</si>
  <si>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</si>
  <si>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</si>
  <si>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</si>
  <si>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</si>
  <si>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</si>
  <si>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</si>
  <si>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</si>
  <si>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</si>
  <si>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</si>
  <si>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</si>
  <si>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</si>
  <si>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</si>
  <si>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</si>
  <si>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</si>
  <si>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</si>
  <si>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</si>
  <si>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</si>
  <si>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</si>
  <si>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</si>
  <si>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</si>
  <si>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</si>
  <si>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</si>
  <si>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</si>
  <si>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</si>
  <si>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</si>
  <si>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</si>
  <si>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</si>
  <si>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</si>
  <si>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</si>
  <si>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</si>
  <si>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</si>
  <si>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</si>
  <si>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</si>
  <si>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</si>
  <si>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</si>
  <si>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</si>
  <si>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</si>
  <si>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</si>
  <si>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</si>
  <si>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</si>
  <si>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</si>
  <si>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</si>
  <si>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</si>
  <si>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</si>
  <si>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</si>
  <si>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</si>
  <si>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</si>
  <si>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</si>
  <si>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</si>
  <si>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</si>
  <si>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</si>
  <si>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</si>
  <si>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</si>
  <si>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</si>
  <si>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</si>
  <si>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</si>
  <si>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</si>
  <si>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</si>
  <si>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</si>
  <si>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</si>
  <si>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</si>
  <si>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</si>
  <si>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</si>
  <si>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</si>
  <si>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</si>
  <si>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</si>
  <si>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</si>
  <si>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</si>
  <si>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</si>
  <si>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</si>
  <si>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</si>
  <si>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</si>
  <si>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</si>
  <si>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</si>
  <si>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</si>
  <si>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</si>
  <si>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</si>
  <si>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</si>
  <si>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</si>
  <si>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</si>
  <si>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</si>
  <si>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</si>
  <si>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</si>
  <si>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</si>
  <si>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</si>
  <si>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</si>
  <si>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</si>
  <si>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</si>
  <si>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</si>
  <si>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</si>
  <si>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</si>
  <si>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</si>
  <si>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</si>
  <si>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</si>
  <si>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</si>
  <si>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</si>
  <si>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</si>
  <si>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</si>
  <si>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</si>
  <si>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</si>
  <si>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</si>
  <si>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</si>
  <si>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</si>
  <si>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</si>
  <si>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</si>
  <si>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</si>
  <si>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</si>
  <si>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</si>
  <si>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</si>
  <si>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</si>
  <si>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</si>
  <si>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</si>
  <si>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</si>
  <si>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</si>
  <si>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</si>
  <si>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</si>
  <si>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</si>
  <si>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</si>
  <si>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</si>
  <si>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</si>
  <si>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</si>
  <si>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</si>
  <si>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</si>
  <si>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</si>
  <si>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</si>
  <si>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</si>
  <si>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</si>
  <si>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</si>
  <si>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</si>
  <si>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</si>
  <si>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</si>
  <si>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</si>
  <si>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</si>
  <si>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</si>
  <si>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</si>
  <si>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</si>
  <si>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</si>
  <si>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</si>
  <si>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</si>
  <si>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</si>
  <si>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</si>
  <si>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</si>
  <si>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</si>
  <si>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</si>
  <si>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</si>
  <si>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</si>
  <si>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</si>
  <si>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</si>
  <si>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</si>
  <si>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</si>
  <si>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</si>
  <si>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</si>
  <si>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</si>
  <si>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</si>
  <si>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</si>
  <si>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</si>
  <si>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</si>
  <si>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</si>
  <si>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</si>
  <si>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</si>
  <si>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</si>
  <si>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</si>
  <si>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</si>
  <si>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</si>
  <si>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</si>
  <si>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</si>
  <si>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</si>
  <si>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</si>
  <si>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</si>
  <si>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</si>
  <si>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</si>
  <si>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</si>
  <si>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</si>
  <si>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</si>
  <si>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</si>
  <si>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</si>
  <si>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</si>
  <si>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</si>
  <si>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</si>
  <si>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</si>
  <si>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</si>
  <si>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</si>
  <si>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</si>
  <si>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</si>
  <si>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</si>
  <si>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</si>
  <si>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</si>
  <si>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</si>
  <si>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</si>
  <si>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</si>
  <si>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</si>
  <si>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</si>
  <si>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</si>
  <si>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</si>
  <si>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</si>
  <si>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</si>
  <si>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</si>
  <si>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</si>
  <si>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</si>
  <si>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</si>
  <si>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</si>
  <si>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</si>
  <si>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</si>
  <si>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</si>
  <si>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</si>
  <si>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</si>
  <si>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</si>
  <si>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</si>
  <si>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</si>
  <si>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</si>
  <si>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</si>
  <si>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</si>
  <si>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</si>
  <si>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</si>
  <si>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</si>
  <si>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</si>
  <si>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</si>
  <si>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</si>
  <si>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</si>
  <si>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</si>
  <si>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</si>
  <si>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</si>
  <si>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</si>
  <si>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</si>
  <si>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</si>
  <si>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</si>
  <si>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</si>
  <si>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</si>
  <si>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</si>
  <si>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</si>
  <si>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</si>
  <si>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</si>
  <si>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</si>
  <si>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</si>
  <si>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</si>
  <si>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</si>
  <si>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</si>
  <si>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</si>
  <si>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</si>
  <si>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</si>
  <si>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</si>
  <si>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</si>
  <si>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</si>
  <si>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</si>
  <si>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</si>
  <si>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</si>
  <si>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</si>
  <si>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</si>
  <si>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</si>
  <si>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</si>
  <si>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</si>
  <si>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</si>
  <si>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</si>
  <si>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</si>
  <si>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</si>
  <si>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</si>
  <si>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</si>
  <si>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</si>
  <si>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</si>
  <si>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</si>
  <si>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</si>
  <si>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</si>
  <si>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</si>
  <si>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</si>
  <si>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</si>
  <si>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</si>
  <si>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</si>
  <si>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</si>
  <si>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</si>
  <si>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</si>
  <si>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</si>
  <si>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</si>
  <si>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</si>
  <si>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</si>
  <si>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</si>
  <si>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</si>
  <si>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</si>
  <si>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</si>
  <si>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</si>
  <si>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</si>
  <si>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</si>
  <si>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</si>
  <si>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</si>
  <si>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</si>
  <si>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</si>
  <si>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</si>
  <si>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</si>
  <si>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</si>
  <si>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</si>
  <si>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</si>
  <si>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</si>
  <si>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</si>
  <si>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</si>
  <si>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</si>
  <si>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</si>
  <si>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</si>
  <si>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</si>
  <si>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</si>
  <si>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</si>
  <si>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</si>
  <si>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</si>
  <si>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</si>
  <si>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</si>
  <si>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</si>
  <si>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</si>
  <si>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</si>
  <si>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</si>
  <si>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</si>
  <si>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</si>
  <si>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</si>
  <si>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</si>
  <si>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</si>
  <si>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</si>
  <si>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</si>
  <si>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</si>
  <si>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</si>
  <si>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</si>
  <si>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</si>
  <si>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</si>
  <si>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</si>
  <si>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</si>
  <si>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</si>
  <si>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</si>
  <si>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</si>
  <si>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</si>
  <si>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</si>
  <si>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</si>
  <si>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</si>
  <si>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</si>
  <si>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</si>
  <si>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</si>
  <si>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</si>
  <si>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</si>
  <si>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</si>
  <si>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</si>
  <si>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</si>
  <si>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</si>
  <si>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</si>
  <si>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</si>
  <si>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</si>
  <si>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</si>
  <si>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</si>
  <si>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</si>
  <si>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</si>
  <si>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</si>
  <si>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</si>
  <si>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</si>
  <si>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</si>
  <si>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</si>
  <si>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</si>
  <si>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</si>
  <si>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</si>
  <si>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</si>
  <si>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</si>
  <si>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</si>
  <si>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</si>
  <si>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</si>
  <si>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</si>
  <si>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</si>
  <si>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</si>
  <si>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</si>
  <si>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</si>
  <si>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</si>
  <si>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</si>
  <si>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</si>
  <si>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</si>
  <si>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</si>
  <si>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</si>
  <si>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</si>
  <si>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</si>
  <si>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</si>
  <si>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</si>
  <si>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</si>
  <si>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</si>
  <si>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</si>
  <si>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</si>
  <si>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</si>
  <si>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</si>
  <si>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</si>
  <si>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</si>
  <si>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</si>
  <si>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</si>
  <si>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</si>
  <si>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</si>
  <si>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</si>
  <si>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</si>
  <si>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</si>
  <si>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</si>
  <si>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</si>
  <si>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</si>
  <si>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</si>
  <si>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</si>
  <si>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</si>
  <si>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</si>
  <si>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</si>
  <si>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</si>
  <si>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</si>
  <si>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</si>
  <si>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</si>
  <si>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</si>
  <si>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</si>
  <si>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</si>
  <si>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</si>
  <si>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</si>
  <si>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</si>
  <si>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</si>
  <si>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</si>
  <si>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</si>
  <si>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</si>
  <si>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</si>
  <si>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</si>
  <si>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</si>
  <si>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</si>
  <si>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</si>
  <si>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</si>
  <si>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</si>
  <si>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</si>
  <si>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</si>
  <si>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</si>
  <si>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</si>
  <si>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</si>
  <si>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</si>
  <si>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</si>
  <si>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</si>
  <si>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</si>
  <si>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</si>
  <si>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</si>
  <si>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</si>
  <si>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</si>
  <si>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</si>
  <si>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</si>
  <si>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</si>
  <si>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</si>
  <si>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</si>
  <si>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</si>
  <si>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</si>
  <si>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</si>
  <si>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</si>
  <si>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</si>
  <si>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</si>
  <si>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</si>
  <si>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</si>
  <si>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</si>
  <si>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</si>
  <si>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</si>
  <si>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</si>
  <si>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</si>
  <si>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</si>
  <si>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</si>
  <si>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</si>
  <si>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</si>
  <si>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</si>
  <si>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</si>
  <si>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</si>
  <si>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</si>
  <si>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</si>
  <si>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</si>
  <si>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</si>
  <si>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</si>
  <si>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</si>
  <si>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</si>
  <si>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</si>
  <si>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</si>
  <si>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</si>
  <si>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</si>
  <si>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</si>
  <si>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</si>
  <si>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</si>
  <si>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</si>
  <si>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</si>
  <si>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</si>
  <si>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</si>
  <si>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</si>
  <si>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</si>
  <si>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</si>
  <si>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</si>
  <si>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</si>
  <si>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</si>
  <si>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</si>
  <si>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</si>
  <si>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</si>
  <si>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</si>
  <si>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</si>
  <si>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</si>
  <si>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</si>
  <si>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</si>
  <si>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</si>
  <si>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</si>
  <si>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</si>
  <si>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</si>
  <si>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</si>
  <si>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</si>
  <si>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</si>
  <si>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</si>
  <si>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</si>
  <si>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</si>
  <si>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</si>
  <si>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</si>
  <si>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</si>
  <si>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</si>
  <si>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</si>
  <si>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</si>
  <si>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</si>
  <si>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</si>
  <si>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</si>
  <si>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</si>
  <si>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</si>
  <si>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</si>
  <si>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</si>
  <si>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</si>
  <si>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</si>
  <si>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</si>
  <si>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</si>
  <si>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</si>
  <si>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</si>
  <si>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</si>
  <si>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</si>
  <si>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</si>
  <si>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</si>
  <si>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</si>
  <si>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</si>
  <si>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</si>
  <si>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</si>
  <si>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</si>
  <si>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</si>
  <si>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</si>
  <si>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</si>
  <si>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</si>
  <si>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</si>
  <si>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</si>
  <si>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</si>
  <si>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</si>
  <si>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</si>
  <si>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</si>
  <si>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</si>
  <si>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</si>
  <si>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</si>
  <si>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</si>
  <si>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</si>
  <si>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</si>
  <si>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</si>
  <si>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</si>
  <si>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</si>
  <si>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</si>
  <si>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</si>
  <si>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</si>
  <si>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</si>
  <si>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</si>
  <si>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</si>
  <si>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</si>
  <si>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</si>
  <si>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</si>
  <si>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</si>
  <si>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</si>
  <si>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</si>
  <si>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</si>
  <si>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</si>
  <si>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</si>
  <si>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</si>
  <si>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</si>
  <si>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</si>
  <si>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</si>
  <si>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</si>
  <si>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</si>
  <si>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</si>
  <si>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</si>
  <si>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</si>
  <si>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</si>
  <si>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</si>
  <si>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</si>
  <si>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</si>
  <si>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</si>
  <si>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</si>
  <si>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</si>
  <si>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</si>
  <si>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</si>
  <si>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</si>
  <si>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</si>
  <si>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</si>
  <si>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</si>
  <si>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</si>
  <si>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</si>
  <si>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</si>
  <si>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</si>
  <si>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</si>
  <si>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</si>
  <si>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</si>
  <si>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</si>
  <si>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</si>
  <si>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</si>
  <si>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</si>
  <si>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</si>
  <si>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</si>
  <si>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</si>
  <si>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</si>
  <si>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</si>
  <si>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</si>
  <si>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</si>
  <si>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</si>
  <si>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</si>
  <si>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</si>
  <si>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</si>
  <si>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</si>
  <si>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</si>
  <si>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</si>
  <si>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</si>
  <si>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</si>
  <si>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</si>
  <si>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</si>
  <si>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</si>
  <si>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</si>
  <si>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</si>
  <si>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</si>
  <si>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</si>
  <si>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</si>
  <si>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</si>
  <si>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</si>
  <si>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</si>
  <si>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</si>
  <si>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</si>
  <si>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</si>
  <si>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</si>
  <si>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</si>
  <si>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</si>
  <si>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</si>
  <si>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</si>
  <si>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</si>
  <si>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</si>
  <si>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</si>
  <si>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</si>
  <si>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</si>
  <si>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</si>
  <si>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</si>
  <si>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</si>
  <si>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</si>
  <si>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</si>
  <si>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</si>
  <si>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</si>
  <si>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</si>
  <si>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</si>
  <si>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</si>
  <si>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</si>
  <si>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</si>
  <si>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</si>
  <si>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</si>
  <si>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</si>
  <si>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</si>
  <si>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</si>
  <si>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</si>
  <si>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</si>
  <si>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</si>
  <si>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</si>
  <si>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</si>
  <si>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</si>
  <si>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</si>
  <si>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</si>
  <si>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</si>
  <si>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</si>
  <si>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</si>
  <si>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</si>
  <si>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</si>
  <si>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</si>
  <si>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</si>
  <si>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</si>
  <si>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</si>
  <si>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</si>
  <si>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</si>
  <si>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</si>
  <si>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</si>
  <si>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</si>
  <si>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</si>
  <si>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</si>
  <si>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</si>
  <si>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</si>
  <si>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</si>
  <si>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</si>
  <si>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</si>
  <si>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</si>
  <si>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</si>
  <si>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</si>
  <si>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</si>
  <si>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</si>
  <si>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</si>
  <si>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</si>
  <si>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</si>
  <si>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</si>
  <si>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</si>
  <si>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</si>
  <si>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</si>
  <si>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</si>
  <si>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</si>
  <si>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</si>
  <si>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</si>
  <si>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</si>
  <si>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</si>
  <si>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</si>
  <si>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</si>
  <si>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</si>
  <si>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</si>
  <si>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</si>
  <si>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</si>
  <si>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</si>
  <si>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</si>
  <si>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</si>
  <si>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</si>
  <si>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</si>
  <si>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</si>
  <si>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</si>
  <si>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</si>
  <si>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</si>
  <si>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</si>
  <si>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</si>
  <si>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</si>
  <si>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</si>
  <si>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</si>
  <si>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</si>
  <si>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</si>
  <si>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</si>
  <si>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</si>
  <si>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</si>
  <si>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</si>
  <si>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</si>
  <si>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</si>
  <si>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</si>
  <si>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</si>
  <si>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</si>
  <si>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</si>
  <si>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</si>
  <si>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</si>
  <si>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</si>
  <si>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</si>
  <si>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</si>
  <si>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</si>
  <si>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</si>
  <si>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</si>
  <si>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</si>
  <si>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</si>
  <si>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</si>
  <si>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</si>
  <si>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</si>
  <si>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</si>
  <si>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</si>
  <si>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</si>
  <si>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</si>
  <si>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</si>
  <si>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</si>
  <si>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</si>
  <si>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</si>
  <si>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</si>
  <si>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</si>
  <si>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</si>
  <si>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</si>
  <si>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</si>
  <si>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</si>
  <si>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</si>
  <si>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</si>
  <si>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</si>
  <si>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</si>
  <si>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</si>
  <si>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</si>
  <si>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</si>
  <si>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</si>
  <si>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</si>
  <si>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</si>
  <si>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</si>
  <si>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</si>
  <si>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</si>
  <si>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</si>
  <si>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</si>
  <si>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</si>
  <si>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</si>
  <si>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</si>
  <si>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</si>
  <si>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</si>
  <si>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</si>
  <si>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</si>
  <si>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</si>
  <si>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</si>
  <si>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</si>
  <si>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</si>
  <si>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</si>
  <si>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</si>
  <si>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</si>
  <si>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</si>
  <si>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</si>
  <si>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</si>
  <si>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</si>
  <si>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</si>
  <si>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</si>
  <si>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</si>
  <si>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</si>
  <si>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</si>
  <si>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</si>
  <si>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</si>
  <si>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</si>
  <si>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</si>
  <si>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</si>
  <si>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</si>
  <si>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</si>
  <si>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</si>
  <si>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</si>
  <si>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</si>
  <si>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</si>
  <si>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</si>
  <si>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</si>
  <si>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</si>
  <si>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</si>
  <si>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</si>
  <si>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</si>
  <si>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</si>
  <si>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</si>
  <si>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</si>
  <si>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</si>
  <si>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</si>
  <si>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</si>
  <si>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</si>
  <si>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</si>
  <si>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</si>
  <si>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</si>
  <si>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</si>
  <si>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</si>
  <si>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</si>
  <si>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</si>
  <si>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</si>
  <si>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</si>
  <si>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</si>
  <si>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</si>
  <si>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</si>
  <si>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</si>
  <si>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</si>
  <si>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</si>
  <si>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</si>
  <si>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</si>
  <si>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</si>
  <si>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</si>
  <si>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</si>
  <si>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</si>
  <si>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</si>
  <si>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</si>
  <si>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</si>
  <si>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</si>
  <si>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</si>
  <si>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</si>
  <si>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</si>
  <si>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</si>
  <si>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</si>
  <si>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</si>
  <si>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</si>
  <si>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</si>
  <si>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</si>
  <si>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</si>
  <si>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</si>
  <si>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</si>
  <si>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</si>
  <si>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</si>
  <si>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</si>
  <si>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</si>
  <si>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</si>
  <si>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</si>
  <si>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</si>
  <si>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</si>
  <si>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</si>
  <si>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</si>
  <si>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</si>
  <si>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</si>
  <si>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</si>
  <si>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</si>
  <si>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</si>
  <si>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</si>
  <si>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</si>
  <si>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</si>
  <si>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</si>
  <si>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</si>
  <si>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</si>
  <si>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</si>
  <si>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</si>
  <si>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</si>
  <si>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</si>
  <si>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</si>
  <si>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</si>
  <si>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</si>
  <si>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</si>
  <si>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</si>
  <si>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</si>
  <si>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</si>
  <si>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</si>
  <si>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</si>
  <si>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</si>
  <si>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</si>
  <si>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</si>
  <si>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</si>
  <si>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</si>
  <si>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</si>
  <si>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</si>
  <si>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</si>
  <si>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</si>
  <si>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</si>
  <si>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</si>
  <si>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</si>
  <si>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</si>
  <si>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</si>
  <si>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</si>
  <si>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</si>
  <si>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</si>
  <si>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</si>
  <si>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</si>
  <si>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</si>
  <si>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</si>
  <si>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</si>
  <si>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</si>
  <si>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</si>
  <si>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</si>
  <si>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</si>
  <si>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</si>
  <si>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</si>
  <si>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</si>
  <si>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</si>
  <si>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</si>
  <si>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</si>
  <si>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</si>
  <si>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</si>
  <si>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</si>
  <si>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</si>
  <si>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</si>
  <si>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</si>
  <si>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</si>
  <si>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</si>
  <si>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</si>
  <si>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</si>
  <si>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</si>
  <si>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</si>
  <si>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</si>
  <si>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</si>
  <si>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</si>
  <si>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</si>
  <si>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</si>
  <si>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</si>
  <si>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</si>
  <si>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</si>
  <si>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</si>
  <si>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</si>
  <si>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</si>
  <si>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</si>
  <si>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</si>
  <si>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</si>
  <si>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</si>
  <si>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</si>
  <si>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</si>
  <si>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</si>
  <si>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</si>
  <si>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</si>
  <si>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</si>
  <si>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</si>
  <si>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</si>
  <si>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</si>
  <si>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</si>
  <si>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</si>
  <si>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</si>
  <si>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</si>
  <si>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</si>
  <si>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</si>
  <si>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</si>
  <si>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</si>
  <si>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</si>
  <si>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</si>
  <si>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</si>
  <si>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</si>
  <si>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</si>
  <si>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</si>
  <si>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</si>
  <si>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</si>
  <si>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</si>
  <si>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</si>
  <si>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</si>
  <si>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</si>
  <si>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</si>
  <si>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</si>
  <si>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</si>
  <si>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</si>
  <si>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</si>
  <si>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</si>
  <si>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</si>
  <si>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</si>
  <si>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</si>
  <si>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</si>
  <si>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</si>
  <si>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</si>
  <si>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</si>
  <si>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</si>
  <si>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</si>
  <si>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</si>
  <si>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</si>
  <si>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</si>
  <si>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</si>
  <si>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</si>
  <si>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</si>
  <si>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</si>
  <si>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</si>
  <si>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</si>
  <si>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</si>
  <si>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</si>
  <si>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</si>
  <si>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</si>
  <si>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</si>
  <si>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</si>
  <si>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</si>
  <si>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</si>
  <si>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</si>
  <si>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</si>
  <si>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</si>
  <si>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</si>
  <si>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</si>
  <si>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</si>
  <si>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</si>
  <si>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</si>
  <si>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</si>
  <si>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</si>
  <si>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</si>
  <si>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</si>
  <si>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</si>
  <si>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</si>
  <si>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</si>
  <si>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</si>
  <si>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</si>
  <si>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</si>
  <si>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</si>
  <si>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</si>
  <si>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</si>
  <si>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</si>
  <si>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</si>
  <si>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</si>
  <si>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</si>
  <si>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</si>
  <si>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</si>
  <si>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</si>
  <si>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</si>
  <si>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</si>
  <si>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</si>
  <si>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</si>
  <si>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</si>
  <si>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</si>
  <si>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</si>
  <si>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</si>
  <si>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</si>
  <si>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</si>
  <si>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</si>
  <si>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</si>
  <si>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</si>
  <si>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</si>
  <si>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</si>
  <si>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</si>
  <si>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</si>
  <si>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</si>
  <si>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</si>
  <si>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</si>
  <si>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</si>
  <si>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</si>
  <si>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</si>
  <si>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</si>
  <si>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</si>
  <si>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</si>
  <si>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</si>
  <si>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</si>
  <si>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</si>
  <si>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</si>
  <si>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</si>
  <si>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</si>
  <si>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</si>
  <si>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</si>
  <si>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</si>
  <si>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</si>
  <si>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</si>
  <si>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</si>
  <si>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</si>
  <si>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</si>
  <si>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</si>
  <si>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</si>
  <si>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</si>
  <si>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</si>
  <si>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</si>
  <si>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</si>
  <si>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</si>
  <si>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</si>
  <si>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</si>
  <si>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</si>
  <si>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</si>
  <si>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</si>
  <si>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</si>
  <si>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</si>
  <si>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</si>
  <si>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</si>
  <si>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</si>
  <si>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</si>
  <si>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</si>
  <si>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</si>
  <si>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</si>
  <si>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</si>
  <si>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</si>
  <si>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</si>
  <si>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</si>
  <si>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</si>
  <si>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</si>
  <si>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</si>
  <si>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</si>
  <si>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</si>
  <si>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</si>
  <si>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</si>
  <si>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</si>
  <si>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</si>
  <si>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</si>
  <si>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</si>
  <si>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</si>
  <si>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</si>
  <si>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</si>
  <si>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</si>
  <si>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</si>
  <si>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</si>
  <si>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</si>
  <si>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</si>
  <si>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</si>
  <si>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</si>
  <si>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</si>
  <si>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</si>
  <si>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</si>
  <si>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</si>
  <si>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</si>
  <si>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</si>
  <si>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</si>
  <si>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</si>
  <si>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</si>
  <si>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</si>
  <si>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</si>
  <si>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</si>
  <si>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</si>
  <si>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</si>
  <si>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</si>
  <si>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</si>
  <si>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</si>
  <si>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</si>
  <si>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</si>
  <si>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</si>
  <si>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</si>
  <si>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</si>
  <si>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</si>
  <si>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</si>
  <si>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</si>
  <si>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</si>
  <si>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</si>
  <si>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</si>
  <si>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</si>
  <si>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</si>
  <si>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</si>
  <si>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</si>
  <si>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</si>
  <si>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</si>
  <si>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</si>
  <si>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</si>
  <si>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</si>
  <si>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</si>
  <si>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</si>
  <si>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</si>
  <si>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</si>
  <si>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</si>
  <si>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</si>
  <si>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</si>
  <si>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</si>
  <si>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</si>
  <si>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</si>
  <si>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</si>
  <si>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</si>
  <si>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</si>
  <si>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</si>
  <si>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</si>
  <si>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</si>
  <si>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</si>
  <si>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</si>
  <si>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</si>
  <si>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</si>
  <si>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</si>
  <si>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</si>
  <si>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</si>
  <si>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</si>
  <si>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</si>
  <si>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</si>
  <si>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</si>
  <si>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</si>
  <si>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</si>
  <si>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</si>
  <si>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</si>
  <si>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</si>
  <si>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</si>
  <si>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</si>
  <si>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</si>
  <si>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</si>
  <si>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</si>
  <si>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</si>
  <si>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</si>
  <si>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</si>
  <si>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</si>
  <si>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</si>
  <si>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</si>
  <si>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</si>
  <si>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</si>
  <si>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</si>
  <si>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</si>
  <si>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</si>
  <si>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</si>
  <si>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</si>
  <si>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</si>
  <si>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</si>
  <si>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</si>
  <si>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</si>
  <si>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</si>
  <si>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</si>
  <si>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</si>
  <si>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</si>
  <si>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</si>
  <si>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</si>
  <si>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</si>
  <si>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</si>
  <si>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</si>
  <si>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</si>
  <si>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</si>
  <si>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</si>
  <si>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</si>
  <si>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</si>
  <si>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</si>
  <si>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</si>
  <si>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</si>
  <si>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</si>
  <si>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</si>
  <si>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</si>
  <si>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</si>
  <si>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</si>
  <si>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</si>
  <si>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</si>
  <si>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</si>
  <si>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</si>
  <si>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</si>
  <si>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</si>
  <si>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</si>
  <si>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</si>
  <si>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</si>
  <si>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</si>
  <si>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</si>
  <si>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</si>
  <si>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</si>
  <si>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</si>
  <si>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</si>
  <si>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</si>
  <si>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</si>
  <si>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</si>
  <si>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</si>
  <si>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</si>
  <si>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</si>
  <si>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</si>
  <si>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</si>
  <si>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</si>
  <si>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</si>
  <si>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</si>
  <si>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</si>
  <si>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</si>
  <si>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</si>
  <si>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</si>
  <si>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</si>
  <si>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</si>
  <si>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</si>
  <si>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</si>
  <si>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</si>
  <si>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</si>
  <si>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</si>
  <si>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</si>
  <si>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</si>
  <si>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</si>
  <si>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</si>
  <si>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</si>
  <si>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</si>
  <si>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</si>
  <si>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</si>
  <si>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</si>
  <si>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</si>
  <si>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</si>
  <si>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</si>
  <si>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</si>
  <si>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</si>
  <si>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</si>
  <si>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</si>
  <si>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</si>
  <si>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</si>
  <si>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</si>
  <si>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</si>
  <si>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</si>
  <si>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</si>
  <si>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</si>
  <si>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</si>
  <si>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</si>
  <si>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</si>
  <si>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</si>
  <si>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</si>
  <si>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</si>
  <si>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</si>
  <si>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</si>
  <si>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</si>
  <si>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</si>
  <si>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</si>
  <si>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</si>
  <si>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</si>
  <si>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</si>
  <si>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</si>
  <si>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</si>
  <si>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</si>
  <si>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</si>
  <si>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</si>
  <si>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</si>
  <si>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</si>
  <si>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</si>
  <si>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</si>
  <si>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</si>
  <si>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</si>
  <si>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</si>
  <si>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</si>
  <si>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</si>
  <si>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</si>
  <si>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</si>
  <si>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</si>
  <si>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</si>
  <si>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</si>
  <si>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</si>
  <si>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</si>
  <si>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</si>
  <si>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</si>
  <si>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</si>
  <si>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</si>
  <si>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</si>
  <si>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</si>
  <si>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</si>
  <si>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</si>
  <si>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</si>
  <si>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</si>
  <si>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</si>
  <si>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</si>
  <si>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</si>
  <si>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</si>
  <si>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</si>
  <si>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</si>
  <si>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</si>
  <si>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</si>
  <si>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</si>
  <si>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</si>
  <si>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</si>
  <si>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</si>
  <si>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</si>
  <si>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</si>
  <si>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</si>
  <si>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</si>
  <si>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</si>
  <si>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</si>
  <si>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</si>
  <si>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</si>
  <si>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</si>
  <si>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</si>
  <si>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</si>
  <si>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</si>
  <si>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</si>
  <si>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</si>
  <si>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</si>
  <si>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</si>
  <si>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</si>
  <si>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</si>
  <si>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</si>
  <si>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</si>
  <si>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</si>
  <si>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</si>
  <si>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</si>
  <si>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</si>
  <si>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</si>
  <si>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</si>
  <si>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</si>
  <si>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</si>
  <si>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</si>
  <si>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</si>
  <si>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</si>
  <si>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</si>
  <si>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</si>
  <si>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</si>
  <si>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</si>
  <si>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</si>
  <si>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</si>
  <si>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</si>
  <si>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</si>
  <si>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</si>
  <si>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</si>
  <si>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</si>
  <si>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</si>
  <si>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</si>
  <si>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</si>
  <si>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</si>
  <si>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</si>
  <si>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</si>
  <si>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</si>
  <si>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</si>
  <si>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</si>
  <si>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</si>
  <si>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</si>
  <si>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</si>
  <si>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</si>
  <si>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</si>
  <si>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</si>
  <si>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</si>
  <si>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</si>
  <si>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</si>
  <si>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</si>
  <si>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</si>
  <si>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</si>
  <si>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</si>
  <si>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</si>
  <si>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</si>
  <si>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</si>
  <si>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</si>
  <si>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</si>
  <si>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</si>
  <si>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</si>
  <si>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</si>
  <si>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</si>
  <si>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</si>
  <si>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</si>
  <si>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</si>
  <si>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</si>
  <si>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</si>
  <si>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</si>
  <si>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</si>
  <si>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</si>
  <si>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</si>
  <si>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</si>
  <si>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</si>
  <si>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</si>
  <si>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</si>
  <si>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</si>
  <si>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</si>
  <si>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</si>
  <si>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</si>
  <si>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</si>
  <si>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</si>
  <si>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</si>
  <si>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</si>
  <si>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</si>
  <si>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</si>
  <si>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</si>
  <si>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</si>
  <si>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</si>
  <si>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</si>
  <si>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</si>
  <si>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</si>
  <si>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</si>
  <si>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</si>
  <si>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</si>
  <si>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</si>
  <si>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</si>
  <si>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</si>
  <si>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</si>
  <si>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</si>
  <si>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</si>
  <si>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</si>
  <si>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</si>
  <si>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</si>
  <si>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</si>
  <si>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</si>
  <si>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</si>
  <si>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</si>
  <si>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</si>
  <si>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</si>
  <si>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</si>
  <si>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</si>
  <si>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</si>
  <si>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</si>
  <si>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</si>
  <si>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</si>
  <si>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</si>
  <si>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</si>
  <si>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</si>
  <si>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</si>
  <si>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</si>
  <si>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</si>
  <si>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</si>
  <si>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</si>
  <si>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</si>
  <si>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</si>
  <si>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</si>
  <si>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</si>
  <si>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</si>
  <si>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</si>
  <si>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</si>
  <si>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</si>
  <si>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</si>
  <si>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</si>
  <si>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</si>
  <si>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</si>
  <si>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</si>
  <si>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</si>
  <si>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</si>
  <si>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</si>
  <si>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</si>
  <si>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</si>
  <si>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</si>
  <si>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</si>
  <si>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</si>
  <si>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</si>
  <si>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</si>
  <si>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</si>
  <si>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</si>
  <si>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</si>
  <si>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</si>
  <si>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</si>
  <si>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</si>
  <si>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</si>
  <si>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</si>
  <si>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</si>
  <si>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</si>
  <si>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</si>
  <si>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</si>
  <si>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</si>
  <si>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</si>
  <si>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</si>
  <si>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</si>
  <si>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</si>
  <si>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</si>
  <si>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</si>
  <si>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</si>
  <si>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</si>
  <si>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</si>
  <si>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</si>
  <si>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</si>
  <si>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</si>
  <si>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</si>
  <si>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</si>
  <si>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</si>
  <si>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</si>
  <si>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</si>
  <si>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</si>
  <si>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</si>
  <si>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</si>
  <si>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</si>
  <si>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</si>
  <si>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</si>
  <si>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</si>
  <si>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</si>
  <si>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</si>
  <si>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</si>
  <si>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</si>
  <si>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</si>
  <si>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</si>
  <si>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</si>
  <si>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</si>
  <si>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</si>
  <si>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</si>
  <si>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</si>
  <si>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</si>
  <si>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</si>
  <si>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</si>
  <si>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</si>
  <si>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</si>
  <si>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</si>
  <si>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</si>
  <si>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</si>
  <si>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</si>
  <si>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</si>
  <si>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</si>
  <si>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</si>
  <si>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</si>
  <si>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</si>
  <si>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</si>
  <si>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</si>
  <si>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</si>
  <si>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</si>
  <si>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</si>
  <si>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</si>
  <si>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</si>
  <si>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</si>
  <si>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</si>
  <si>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</si>
  <si>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</si>
  <si>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</si>
  <si>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</si>
  <si>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</si>
  <si>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</si>
  <si>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</si>
  <si>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</si>
  <si>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</si>
  <si>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</si>
  <si>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</si>
  <si>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</si>
  <si>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</si>
  <si>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</si>
  <si>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</si>
  <si>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</si>
  <si>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</si>
  <si>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</si>
  <si>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</si>
  <si>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</si>
  <si>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</si>
  <si>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</si>
  <si>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</si>
  <si>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</si>
  <si>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</si>
  <si>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</si>
  <si>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</si>
  <si>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</si>
  <si>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</si>
  <si>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</si>
  <si>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</si>
  <si>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</si>
  <si>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</si>
  <si>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</si>
  <si>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</si>
  <si>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</si>
  <si>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</si>
  <si>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</si>
  <si>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</si>
  <si>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</si>
  <si>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</si>
  <si>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</si>
  <si>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</si>
  <si>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</si>
  <si>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</si>
  <si>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</si>
  <si>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</si>
  <si>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</si>
  <si>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</si>
  <si>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</si>
  <si>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</si>
  <si>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</si>
  <si>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</si>
  <si>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</si>
  <si>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</si>
  <si>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</si>
  <si>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</si>
  <si>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</si>
  <si>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</si>
  <si>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</si>
  <si>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</si>
  <si>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</si>
  <si>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</si>
  <si>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</si>
  <si>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</si>
  <si>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</si>
  <si>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</si>
  <si>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</si>
  <si>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</si>
  <si>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</si>
  <si>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</si>
  <si>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</si>
  <si>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</si>
  <si>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</si>
  <si>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</si>
  <si>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</si>
  <si>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</si>
  <si>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</si>
  <si>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</si>
  <si>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</si>
  <si>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</si>
  <si>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</si>
  <si>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</si>
  <si>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</si>
  <si>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</si>
  <si>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</si>
  <si>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</si>
  <si>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</si>
  <si>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</si>
  <si>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</si>
  <si>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</si>
  <si>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</si>
  <si>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</si>
  <si>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</si>
  <si>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</si>
  <si>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</si>
  <si>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</si>
  <si>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</si>
  <si>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</si>
  <si>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</si>
  <si>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</si>
  <si>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</si>
  <si>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</si>
  <si>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</si>
  <si>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</si>
  <si>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</si>
  <si>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</si>
  <si>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</si>
  <si>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</si>
  <si>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</si>
  <si>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</si>
  <si>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</si>
  <si>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</si>
  <si>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</si>
  <si>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</si>
  <si>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</si>
  <si>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</si>
  <si>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</si>
  <si>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</si>
  <si>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</si>
  <si>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</si>
  <si>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</si>
  <si>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</si>
  <si>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</si>
  <si>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</si>
  <si>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</si>
  <si>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</si>
  <si>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</si>
  <si>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</si>
  <si>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</si>
  <si>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</si>
  <si>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</si>
  <si>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</si>
  <si>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</si>
  <si>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</si>
  <si>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</si>
  <si>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</si>
  <si>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</si>
  <si>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</si>
  <si>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</si>
  <si>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</si>
  <si>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</si>
  <si>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</si>
  <si>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</si>
  <si>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</si>
  <si>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</si>
  <si>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</si>
  <si>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</si>
  <si>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</si>
  <si>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</si>
  <si>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</si>
  <si>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</si>
  <si>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</si>
  <si>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</si>
  <si>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</si>
  <si>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</si>
  <si>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</si>
  <si>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</si>
  <si>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</si>
  <si>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</si>
  <si>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</si>
  <si>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</si>
  <si>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</si>
  <si>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</si>
  <si>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</si>
  <si>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</si>
  <si>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</si>
  <si>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</si>
  <si>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</si>
  <si>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</si>
  <si>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</si>
  <si>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</si>
  <si>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</si>
  <si>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</si>
  <si>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</si>
  <si>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</si>
  <si>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</si>
  <si>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</si>
  <si>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</si>
  <si>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</si>
  <si>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</si>
  <si>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</si>
  <si>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</si>
  <si>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</si>
  <si>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</si>
  <si>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</si>
  <si>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</si>
  <si>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</si>
  <si>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</si>
  <si>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</si>
  <si>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</si>
  <si>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</si>
  <si>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</si>
  <si>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</si>
  <si>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</si>
  <si>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</si>
  <si>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</si>
  <si>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</si>
  <si>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</si>
  <si>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</si>
  <si>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</si>
  <si>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</si>
  <si>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</si>
  <si>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</si>
  <si>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</si>
  <si>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</si>
  <si>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</si>
  <si>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</si>
  <si>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</si>
  <si>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</si>
  <si>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</si>
  <si>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</si>
  <si>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</si>
  <si>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</si>
  <si>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</si>
  <si>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</si>
  <si>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</si>
  <si>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</si>
  <si>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</si>
  <si>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</si>
  <si>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</si>
  <si>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</si>
  <si>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</si>
  <si>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</si>
  <si>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</si>
  <si>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</si>
  <si>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</si>
  <si>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</si>
  <si>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</si>
  <si>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</si>
  <si>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</si>
  <si>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</si>
  <si>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</si>
  <si>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</si>
  <si>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</si>
  <si>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</si>
  <si>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</si>
  <si>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</si>
  <si>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</si>
  <si>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</si>
  <si>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</si>
  <si>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</si>
  <si>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</si>
  <si>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</si>
  <si>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</si>
  <si>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</si>
  <si>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</si>
  <si>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</si>
  <si>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</si>
  <si>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</si>
  <si>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</si>
  <si>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</si>
  <si>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</si>
  <si>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</si>
  <si>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</si>
  <si>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</si>
  <si>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</si>
  <si>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</si>
  <si>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</si>
  <si>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</si>
  <si>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</si>
  <si>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</si>
  <si>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</si>
  <si>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</si>
  <si>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</si>
  <si>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</si>
  <si>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</si>
  <si>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</si>
  <si>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</si>
  <si>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</si>
  <si>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</si>
  <si>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</si>
  <si>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</si>
  <si>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</si>
  <si>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</si>
  <si>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</si>
  <si>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</si>
  <si>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</si>
  <si>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</si>
  <si>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</si>
  <si>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</si>
  <si>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</si>
  <si>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</si>
  <si>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</si>
  <si>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</si>
  <si>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</si>
  <si>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</si>
  <si>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</si>
  <si>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</si>
  <si>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</si>
  <si>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</si>
  <si>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</si>
  <si>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</si>
  <si>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</si>
  <si>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</si>
  <si>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</si>
  <si>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</si>
  <si>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</si>
  <si>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</si>
  <si>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</si>
  <si>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</si>
  <si>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</si>
  <si>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</si>
  <si>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</si>
  <si>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</si>
  <si>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</si>
  <si>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</si>
  <si>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</si>
  <si>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</si>
  <si>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</si>
  <si>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</si>
  <si>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</si>
  <si>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</si>
  <si>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</si>
  <si>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</si>
  <si>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</si>
  <si>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</si>
  <si>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</si>
  <si>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</si>
  <si>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</si>
  <si>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</si>
  <si>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</si>
  <si>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</si>
  <si>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</si>
  <si>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</si>
  <si>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</si>
  <si>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</si>
  <si>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</si>
  <si>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</si>
  <si>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</si>
  <si>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</si>
  <si>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</si>
  <si>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</si>
  <si>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</si>
  <si>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</si>
  <si>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</si>
  <si>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</si>
  <si>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</si>
  <si>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</si>
  <si>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</si>
  <si>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</si>
  <si>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</si>
  <si>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</si>
  <si>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</si>
  <si>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</si>
  <si>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</si>
  <si>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</si>
  <si>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</si>
  <si>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</si>
  <si>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</si>
  <si>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</si>
  <si>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</si>
  <si>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</si>
  <si>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</si>
  <si>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</si>
  <si>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</si>
  <si>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</si>
  <si>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</si>
  <si>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</si>
  <si>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</si>
  <si>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</si>
  <si>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</si>
  <si>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</si>
  <si>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</si>
  <si>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</si>
  <si>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</si>
  <si>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</si>
  <si>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</si>
  <si>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</si>
  <si>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</si>
  <si>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</si>
  <si>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</si>
  <si>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</si>
  <si>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</si>
  <si>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</si>
  <si>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</si>
  <si>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</si>
  <si>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</si>
  <si>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</si>
  <si>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</si>
  <si>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</si>
  <si>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</si>
  <si>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</si>
  <si>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</si>
  <si>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</si>
  <si>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</si>
  <si>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</si>
  <si>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</si>
  <si>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</si>
  <si>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</si>
  <si>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</si>
  <si>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</si>
  <si>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</si>
  <si>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</si>
  <si>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</si>
  <si>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</si>
  <si>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</si>
  <si>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</si>
  <si>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</si>
  <si>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</si>
  <si>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</si>
  <si>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</si>
  <si>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</si>
  <si>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</si>
  <si>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</si>
  <si>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</si>
  <si>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</si>
  <si>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</si>
  <si>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</si>
  <si>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</si>
  <si>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</si>
  <si>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</si>
  <si>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</si>
  <si>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</si>
  <si>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</si>
  <si>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</si>
  <si>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</si>
  <si>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</si>
  <si>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</si>
  <si>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</si>
  <si>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</si>
  <si>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</si>
  <si>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</si>
  <si>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</si>
  <si>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</si>
  <si>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</si>
  <si>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</si>
  <si>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</si>
  <si>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</si>
  <si>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</si>
  <si>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</si>
  <si>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</si>
  <si>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</si>
  <si>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</si>
  <si>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</si>
  <si>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</si>
  <si>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</si>
  <si>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</si>
  <si>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</si>
  <si>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</si>
  <si>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</si>
  <si>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</si>
  <si>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</si>
  <si>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</si>
  <si>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</si>
  <si>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</si>
  <si>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</si>
  <si>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</si>
  <si>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</si>
  <si>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</si>
  <si>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</si>
  <si>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</si>
  <si>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</si>
  <si>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</si>
  <si>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</si>
  <si>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</si>
  <si>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</si>
  <si>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</si>
  <si>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</si>
  <si>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</si>
  <si>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</si>
  <si>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</si>
  <si>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</si>
  <si>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</si>
  <si>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</si>
  <si>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</si>
  <si>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</si>
  <si>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</si>
  <si>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</si>
  <si>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</si>
  <si>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</si>
  <si>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</si>
  <si>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</si>
  <si>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</si>
  <si>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</si>
  <si>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</si>
  <si>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</si>
  <si>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</si>
  <si>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</si>
  <si>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</si>
  <si>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</si>
  <si>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</si>
  <si>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</si>
  <si>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</si>
  <si>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</si>
  <si>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</si>
  <si>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</si>
  <si>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</si>
  <si>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</si>
  <si>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</si>
  <si>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</si>
  <si>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</si>
  <si>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</si>
  <si>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</si>
  <si>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</si>
  <si>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</si>
  <si>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</si>
  <si>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</si>
  <si>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</si>
  <si>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</si>
  <si>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</si>
  <si>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</si>
  <si>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</si>
  <si>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</si>
  <si>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</si>
  <si>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</si>
  <si>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</si>
  <si>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</si>
  <si>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</si>
  <si>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</si>
  <si>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</si>
  <si>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</si>
  <si>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</si>
  <si>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</si>
  <si>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</si>
  <si>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</si>
  <si>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</si>
  <si>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</si>
  <si>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</si>
  <si>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</si>
  <si>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</si>
  <si>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</si>
  <si>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</si>
  <si>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</si>
  <si>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</si>
  <si>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</si>
  <si>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</si>
  <si>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</si>
  <si>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</si>
  <si>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</si>
  <si>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</si>
  <si>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</si>
  <si>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</si>
  <si>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</si>
  <si>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</si>
  <si>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</si>
  <si>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</si>
  <si>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</si>
  <si>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</si>
  <si>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</si>
  <si>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</si>
  <si>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</si>
  <si>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</si>
  <si>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</si>
  <si>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</si>
  <si>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</si>
  <si>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</si>
  <si>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</si>
  <si>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</si>
  <si>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</si>
  <si>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</si>
  <si>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</si>
  <si>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</si>
  <si>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</si>
  <si>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</si>
  <si>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</si>
  <si>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</si>
  <si>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</si>
  <si>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</si>
  <si>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</si>
  <si>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</si>
  <si>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</si>
  <si>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</si>
  <si>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</si>
  <si>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</si>
  <si>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</si>
  <si>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</si>
  <si>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</si>
  <si>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</si>
  <si>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</si>
  <si>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</si>
  <si>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</si>
  <si>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</si>
  <si>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</si>
  <si>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</si>
  <si>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</si>
  <si>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</si>
  <si>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</si>
  <si>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</si>
  <si>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</si>
  <si>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</si>
  <si>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</si>
  <si>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</si>
  <si>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</si>
  <si>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</si>
  <si>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</si>
  <si>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</si>
  <si>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</si>
  <si>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</si>
  <si>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</si>
  <si>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</si>
  <si>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</si>
  <si>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</si>
  <si>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</si>
  <si>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</si>
  <si>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</si>
  <si>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</si>
  <si>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</si>
  <si>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</si>
  <si>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</si>
  <si>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</si>
  <si>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</si>
  <si>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</si>
  <si>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</si>
  <si>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</si>
  <si>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</si>
  <si>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</si>
  <si>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</si>
  <si>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</si>
  <si>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</si>
  <si>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</si>
  <si>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</si>
  <si>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</si>
  <si>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</si>
  <si>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</si>
  <si>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</si>
  <si>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</si>
  <si>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</si>
  <si>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</si>
  <si>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</si>
  <si>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</si>
  <si>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</si>
  <si>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</si>
  <si>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</si>
  <si>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</si>
  <si>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</si>
  <si>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</si>
  <si>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</si>
  <si>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</si>
  <si>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</si>
  <si>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</si>
  <si>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</si>
  <si>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</si>
  <si>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</si>
  <si>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</si>
  <si>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</si>
  <si>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</si>
  <si>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</si>
  <si>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</si>
  <si>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</si>
  <si>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</si>
  <si>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</si>
  <si>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</si>
  <si>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</si>
  <si>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</si>
  <si>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</si>
  <si>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</si>
  <si>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</si>
  <si>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</si>
  <si>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</si>
  <si>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</si>
  <si>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</si>
  <si>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</si>
  <si>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</si>
  <si>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</si>
  <si>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</si>
  <si>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</si>
  <si>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</si>
  <si>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</si>
  <si>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</si>
  <si>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</si>
  <si>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</si>
  <si>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</si>
  <si>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</si>
  <si>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</si>
  <si>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</si>
  <si>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</si>
  <si>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</si>
  <si>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</si>
  <si>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</si>
  <si>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</si>
  <si>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</si>
  <si>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</si>
  <si>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</si>
  <si>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</si>
  <si>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</si>
  <si>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</si>
  <si>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</si>
  <si>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</si>
  <si>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</si>
  <si>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</si>
  <si>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</si>
  <si>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</si>
  <si>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</si>
  <si>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</si>
  <si>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</si>
  <si>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</si>
  <si>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</si>
  <si>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</si>
  <si>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</si>
  <si>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</si>
  <si>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</si>
  <si>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</si>
  <si>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</si>
  <si>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</si>
  <si>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</si>
  <si>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</si>
  <si>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</si>
  <si>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</si>
  <si>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</si>
  <si>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</si>
  <si>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</si>
  <si>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</si>
  <si>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</si>
  <si>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</si>
  <si>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</si>
  <si>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</si>
  <si>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</si>
  <si>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</si>
  <si>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</si>
  <si>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</si>
  <si>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</si>
  <si>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</si>
  <si>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</si>
  <si>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</si>
  <si>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</si>
  <si>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</si>
  <si>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</si>
  <si>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</si>
  <si>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</si>
  <si>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</si>
  <si>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</si>
  <si>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</si>
  <si>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</si>
  <si>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</si>
  <si>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</si>
  <si>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</si>
  <si>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</si>
  <si>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</si>
  <si>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</si>
  <si>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</si>
  <si>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</si>
  <si>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</si>
  <si>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</si>
  <si>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</si>
  <si>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</si>
  <si>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</si>
  <si>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</si>
  <si>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</si>
  <si>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</si>
  <si>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</si>
  <si>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</si>
  <si>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</si>
  <si>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</si>
  <si>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</si>
  <si>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</si>
  <si>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</si>
  <si>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</si>
  <si>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</si>
  <si>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</si>
  <si>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</si>
  <si>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</si>
  <si>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</si>
  <si>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</si>
  <si>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</si>
  <si>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</si>
  <si>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</si>
  <si>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</si>
  <si>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</si>
  <si>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</si>
  <si>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</si>
  <si>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</si>
  <si>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</si>
  <si>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</si>
  <si>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</si>
  <si>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</si>
  <si>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</si>
  <si>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</si>
  <si>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</si>
  <si>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</si>
  <si>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</si>
  <si>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</si>
  <si>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</si>
  <si>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</si>
  <si>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</si>
  <si>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</si>
  <si>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</si>
  <si>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</si>
  <si>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</si>
  <si>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</si>
  <si>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</si>
  <si>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</si>
  <si>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</si>
  <si>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</si>
  <si>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</si>
  <si>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</si>
  <si>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</si>
  <si>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</si>
  <si>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</si>
  <si>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</si>
  <si>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</si>
  <si>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</si>
  <si>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</si>
  <si>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</si>
  <si>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</si>
  <si>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</si>
  <si>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</si>
  <si>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</si>
  <si>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</si>
  <si>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</si>
  <si>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</si>
  <si>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</si>
  <si>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</si>
  <si>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</si>
  <si>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</si>
  <si>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</si>
  <si>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</si>
  <si>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</si>
  <si>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</si>
  <si>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</si>
  <si>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</si>
  <si>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</si>
  <si>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</si>
  <si>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</si>
  <si>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</si>
  <si>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</si>
  <si>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</si>
  <si>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</si>
  <si>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</si>
  <si>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</si>
  <si>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</si>
  <si>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</si>
  <si>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</si>
  <si>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</si>
  <si>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</si>
  <si>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</si>
  <si>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</si>
  <si>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</si>
  <si>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</si>
  <si>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</si>
  <si>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</si>
  <si>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</si>
  <si>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</si>
  <si>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</si>
  <si>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</si>
  <si>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</si>
  <si>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</si>
  <si>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</si>
  <si>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</si>
  <si>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</si>
  <si>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</si>
  <si>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</si>
  <si>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</si>
  <si>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</si>
  <si>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</si>
  <si>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</si>
  <si>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</si>
  <si>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</si>
  <si>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</si>
  <si>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</si>
  <si>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</si>
  <si>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</si>
  <si>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</si>
  <si>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</si>
  <si>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</si>
  <si>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</si>
  <si>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</si>
  <si>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</si>
  <si>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</si>
  <si>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</si>
  <si>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</si>
  <si>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</si>
  <si>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</si>
  <si>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</si>
  <si>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</si>
  <si>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</si>
  <si>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</si>
  <si>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</si>
  <si>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</si>
  <si>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</si>
  <si>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</si>
  <si>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</si>
  <si>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</si>
  <si>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</si>
  <si>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</si>
  <si>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</si>
  <si>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</si>
  <si>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</si>
  <si>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</si>
  <si>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</si>
  <si>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</si>
  <si>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</si>
  <si>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</si>
  <si>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</si>
  <si>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</si>
  <si>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</si>
  <si>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</si>
  <si>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</si>
  <si>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</si>
  <si>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</si>
  <si>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</si>
  <si>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</si>
  <si>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</si>
  <si>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</si>
  <si>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</si>
  <si>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</si>
  <si>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</si>
  <si>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</si>
  <si>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</si>
  <si>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</si>
  <si>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</si>
  <si>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</si>
  <si>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</si>
  <si>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</si>
  <si>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</si>
  <si>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</si>
  <si>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</si>
  <si>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</si>
  <si>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</si>
  <si>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</si>
  <si>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</si>
  <si>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</si>
  <si>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</si>
  <si>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</si>
  <si>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</si>
  <si>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</si>
  <si>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</si>
  <si>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</si>
  <si>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</si>
  <si>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</si>
  <si>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</si>
  <si>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</si>
  <si>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</si>
  <si>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</si>
  <si>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</si>
  <si>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</si>
  <si>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</si>
  <si>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</si>
  <si>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</si>
  <si>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</si>
  <si>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</si>
  <si>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</si>
  <si>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</si>
  <si>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</si>
  <si>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</si>
  <si>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</si>
  <si>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</si>
  <si>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</si>
  <si>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</si>
  <si>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</si>
  <si>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</si>
  <si>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</si>
  <si>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</si>
  <si>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</si>
  <si>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</si>
  <si>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</si>
  <si>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</si>
  <si>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</si>
  <si>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</si>
  <si>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</si>
  <si>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</si>
  <si>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</si>
  <si>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</si>
  <si>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</si>
  <si>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</si>
  <si>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</si>
  <si>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</si>
  <si>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</si>
  <si>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</si>
  <si>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</si>
  <si>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</si>
  <si>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</si>
  <si>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</si>
  <si>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</si>
  <si>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</si>
  <si>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</si>
  <si>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</si>
  <si>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</si>
  <si>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</si>
  <si>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</si>
  <si>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</si>
  <si>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</si>
  <si>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</si>
  <si>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</si>
  <si>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</si>
  <si>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</si>
  <si>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</si>
  <si>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</si>
  <si>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</si>
  <si>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</si>
  <si>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</si>
  <si>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</si>
  <si>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</si>
  <si>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</si>
  <si>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</si>
  <si>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</si>
  <si>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</si>
  <si>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</si>
  <si>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</si>
  <si>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</si>
  <si>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</si>
  <si>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</si>
  <si>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</si>
  <si>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</si>
  <si>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</si>
  <si>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</si>
  <si>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</si>
  <si>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</si>
  <si>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</si>
  <si>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</si>
  <si>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</si>
  <si>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</si>
  <si>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</si>
  <si>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</si>
  <si>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</si>
  <si>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</si>
  <si>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</si>
  <si>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</si>
  <si>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</si>
  <si>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</si>
  <si>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</si>
  <si>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</si>
  <si>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</si>
  <si>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</si>
  <si>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</si>
  <si>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</si>
  <si>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</si>
  <si>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</si>
  <si>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</si>
  <si>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</si>
  <si>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</si>
  <si>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</si>
  <si>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</si>
  <si>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</si>
  <si>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</si>
  <si>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</si>
  <si>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</si>
  <si>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</si>
  <si>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</si>
  <si>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</si>
  <si>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</si>
  <si>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</si>
  <si>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</si>
  <si>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</si>
  <si>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</si>
  <si>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</si>
  <si>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</si>
  <si>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</si>
  <si>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</si>
  <si>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</si>
  <si>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</si>
  <si>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</si>
  <si>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</si>
  <si>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</si>
  <si>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</si>
  <si>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</si>
  <si>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</si>
  <si>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</si>
  <si>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</si>
  <si>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</si>
  <si>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</si>
  <si>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</si>
  <si>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</si>
  <si>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</si>
  <si>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</si>
  <si>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</si>
  <si>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</si>
  <si>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</si>
  <si>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</si>
  <si>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</si>
  <si>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</si>
  <si>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</si>
  <si>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</si>
  <si>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</si>
  <si>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</si>
  <si>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</si>
  <si>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</si>
  <si>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</si>
  <si>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</si>
  <si>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</si>
  <si>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</si>
  <si>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</si>
  <si>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</si>
  <si>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</si>
  <si>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</si>
  <si>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</si>
  <si>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</si>
  <si>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</si>
  <si>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</si>
  <si>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</si>
  <si>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</si>
  <si>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</si>
  <si>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</si>
  <si>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</si>
  <si>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</si>
  <si>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</si>
  <si>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</si>
  <si>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</si>
  <si>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</si>
  <si>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</si>
  <si>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</si>
  <si>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</si>
  <si>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</si>
  <si>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</si>
  <si>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</si>
  <si>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</si>
  <si>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</si>
  <si>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</si>
  <si>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</si>
  <si>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</si>
  <si>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</si>
  <si>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</si>
  <si>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</si>
  <si>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</si>
  <si>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</si>
  <si>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</si>
  <si>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</si>
  <si>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</si>
  <si>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</si>
  <si>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</si>
  <si>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</si>
  <si>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</si>
  <si>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</si>
  <si>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</si>
  <si>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</si>
  <si>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</si>
  <si>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</si>
  <si>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</si>
  <si>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</si>
  <si>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</si>
  <si>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</si>
  <si>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</si>
  <si>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</si>
  <si>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</si>
  <si>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</si>
  <si>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</si>
  <si>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</si>
  <si>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</si>
  <si>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</si>
  <si>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</si>
  <si>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</si>
  <si>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</si>
  <si>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</si>
  <si>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</si>
  <si>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</si>
  <si>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</si>
  <si>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</si>
  <si>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</si>
  <si>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</si>
  <si>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</si>
  <si>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</si>
  <si>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</si>
  <si>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</si>
  <si>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</si>
  <si>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</si>
  <si>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</si>
  <si>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</si>
  <si>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</si>
  <si>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</si>
  <si>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</si>
  <si>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</si>
  <si>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</si>
  <si>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</si>
  <si>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</si>
  <si>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</si>
  <si>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</si>
  <si>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</si>
  <si>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</si>
  <si>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</si>
  <si>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</si>
  <si>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</si>
  <si>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</si>
  <si>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</si>
  <si>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</si>
  <si>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</si>
  <si>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</si>
  <si>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</si>
  <si>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</si>
  <si>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</si>
  <si>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</si>
  <si>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</si>
  <si>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</si>
  <si>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</si>
  <si>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</si>
  <si>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</si>
  <si>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</si>
  <si>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</si>
  <si>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</si>
  <si>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</si>
  <si>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</si>
  <si>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</si>
  <si>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</si>
  <si>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</si>
  <si>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</si>
  <si>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</si>
  <si>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</si>
  <si>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</si>
  <si>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</si>
  <si>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</si>
  <si>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</si>
  <si>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</si>
  <si>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</si>
  <si>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</si>
  <si>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</si>
  <si>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</si>
  <si>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</si>
  <si>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</si>
  <si>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</si>
  <si>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</si>
  <si>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</si>
  <si>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</si>
  <si>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</si>
  <si>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</si>
  <si>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</si>
  <si>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</si>
  <si>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</si>
  <si>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</si>
  <si>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</si>
  <si>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</si>
  <si>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</si>
  <si>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</si>
  <si>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</si>
  <si>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</si>
  <si>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</si>
  <si>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</si>
  <si>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</si>
  <si>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</si>
  <si>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</si>
  <si>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</si>
  <si>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</si>
  <si>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</si>
  <si>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</si>
  <si>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</si>
  <si>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</si>
  <si>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</si>
  <si>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</si>
  <si>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</si>
  <si>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</si>
  <si>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</si>
  <si>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</si>
  <si>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</si>
  <si>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</si>
  <si>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</si>
  <si>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</si>
  <si>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</si>
  <si>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</si>
  <si>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</si>
  <si>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</si>
  <si>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</si>
  <si>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</si>
  <si>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</si>
  <si>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</si>
  <si>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</si>
  <si>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</si>
  <si>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</si>
  <si>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</si>
  <si>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</si>
  <si>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</si>
  <si>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</si>
  <si>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</si>
  <si>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</si>
  <si>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</si>
  <si>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</si>
  <si>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</si>
  <si>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</si>
  <si>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</si>
  <si>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</si>
  <si>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</si>
  <si>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</si>
  <si>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</si>
  <si>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</si>
  <si>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</si>
  <si>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</si>
  <si>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</si>
  <si>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</si>
  <si>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</si>
  <si>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</si>
  <si>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</si>
  <si>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</si>
  <si>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</si>
  <si>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</si>
  <si>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</si>
  <si>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</si>
  <si>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</si>
  <si>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</si>
  <si>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</si>
  <si>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</si>
  <si>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</si>
  <si>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</si>
  <si>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</si>
  <si>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</si>
  <si>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</si>
  <si>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</si>
  <si>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</si>
  <si>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</si>
  <si>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</si>
  <si>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</si>
  <si>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</si>
  <si>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</si>
  <si>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</si>
  <si>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</si>
  <si>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</si>
  <si>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</si>
  <si>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</si>
  <si>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</si>
  <si>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</si>
  <si>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</si>
  <si>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</si>
  <si>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</si>
  <si>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</si>
  <si>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</si>
  <si>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</si>
  <si>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</si>
  <si>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</si>
  <si>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</si>
  <si>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</si>
  <si>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</si>
  <si>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</si>
  <si>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</si>
  <si>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</si>
  <si>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</si>
  <si>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</si>
  <si>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</si>
  <si>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</si>
  <si>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</si>
  <si>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</si>
  <si>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</si>
  <si>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</si>
  <si>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</si>
  <si>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</si>
  <si>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</si>
  <si>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</si>
  <si>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</si>
  <si>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</si>
  <si>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</si>
  <si>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</si>
  <si>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</si>
  <si>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</si>
  <si>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</si>
  <si>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</si>
  <si>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</si>
  <si>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</si>
  <si>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</si>
  <si>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</si>
  <si>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</si>
  <si>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</si>
  <si>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</si>
  <si>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</si>
  <si>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</si>
  <si>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</si>
  <si>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</si>
  <si>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</si>
  <si>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</si>
  <si>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</si>
  <si>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</si>
  <si>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</si>
  <si>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</si>
  <si>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</si>
  <si>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</si>
  <si>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</si>
  <si>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</si>
  <si>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</si>
  <si>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</si>
  <si>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</si>
  <si>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</si>
  <si>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</si>
  <si>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</si>
  <si>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</si>
  <si>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</si>
  <si>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</si>
  <si>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</si>
  <si>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</si>
  <si>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</si>
  <si>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</si>
  <si>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</si>
  <si>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</si>
  <si>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</si>
  <si>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</si>
  <si>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</si>
  <si>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</si>
  <si>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</si>
  <si>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</si>
  <si>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</si>
  <si>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</si>
  <si>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</si>
  <si>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</si>
  <si>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</si>
  <si>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</si>
  <si>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</si>
  <si>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</si>
  <si>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</si>
  <si>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</si>
  <si>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</si>
  <si>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</si>
  <si>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</si>
  <si>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</si>
  <si>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</si>
  <si>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</si>
  <si>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</si>
  <si>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</si>
  <si>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</si>
  <si>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</si>
  <si>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</si>
  <si>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</si>
  <si>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</si>
  <si>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</si>
  <si>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</si>
  <si>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</si>
  <si>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</si>
  <si>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</si>
  <si>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</si>
  <si>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</si>
  <si>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</si>
  <si>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</si>
  <si>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</si>
  <si>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</si>
  <si>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</si>
  <si>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</si>
  <si>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</si>
  <si>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</si>
  <si>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</si>
  <si>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</si>
  <si>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</si>
  <si>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</si>
  <si>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</si>
  <si>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</si>
  <si>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</si>
  <si>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</si>
  <si>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</si>
  <si>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</si>
  <si>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</si>
  <si>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</si>
  <si>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</si>
  <si>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</si>
  <si>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</si>
  <si>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</si>
  <si>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</si>
  <si>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</si>
  <si>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</si>
  <si>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</si>
  <si>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</si>
  <si>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</si>
  <si>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</si>
  <si>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</si>
  <si>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</si>
  <si>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</si>
  <si>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</si>
  <si>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</si>
  <si>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</si>
  <si>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</si>
  <si>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</si>
  <si>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</si>
  <si>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</si>
  <si>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</si>
  <si>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</si>
  <si>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</si>
  <si>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</si>
  <si>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</si>
  <si>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</si>
  <si>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</si>
  <si>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</si>
  <si>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</si>
  <si>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</si>
  <si>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</si>
  <si>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</si>
  <si>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</si>
  <si>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</si>
  <si>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</si>
  <si>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</si>
  <si>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</si>
  <si>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</si>
  <si>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</si>
  <si>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</si>
  <si>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</si>
  <si>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</si>
  <si>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</si>
  <si>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</si>
  <si>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</si>
  <si>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</si>
  <si>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</si>
  <si>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</si>
  <si>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</si>
  <si>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</si>
  <si>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</si>
  <si>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</si>
  <si>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</si>
  <si>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</si>
  <si>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</si>
  <si>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</si>
  <si>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</si>
  <si>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</si>
  <si>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</si>
  <si>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</si>
  <si>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</si>
  <si>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</si>
  <si>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</si>
  <si>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</si>
  <si>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</si>
  <si>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</si>
  <si>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</si>
  <si>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</si>
  <si>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</si>
  <si>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</si>
  <si>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</si>
  <si>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</si>
  <si>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</si>
  <si>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</si>
  <si>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</si>
  <si>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</si>
  <si>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</si>
  <si>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</si>
  <si>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</si>
  <si>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</si>
  <si>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</si>
  <si>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</si>
  <si>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</si>
  <si>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</si>
  <si>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</si>
  <si>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</si>
  <si>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</si>
  <si>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</si>
  <si>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</si>
  <si>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</si>
  <si>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</si>
  <si>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</si>
  <si>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</si>
  <si>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</si>
  <si>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</si>
  <si>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</si>
  <si>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</si>
  <si>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</si>
  <si>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</si>
  <si>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</si>
  <si>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</si>
  <si>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</si>
  <si>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</si>
  <si>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</si>
  <si>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</si>
  <si>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</si>
  <si>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</si>
  <si>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</si>
  <si>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</si>
  <si>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</si>
  <si>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</si>
  <si>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</si>
  <si>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</si>
  <si>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</si>
  <si>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</si>
  <si>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</si>
  <si>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</si>
  <si>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</si>
  <si>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</si>
  <si>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</si>
  <si>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</si>
  <si>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</si>
  <si>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</si>
  <si>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</si>
  <si>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</si>
  <si>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</si>
  <si>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</si>
  <si>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</si>
  <si>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</si>
  <si>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</si>
  <si>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</si>
  <si>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</si>
  <si>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</si>
  <si>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</si>
  <si>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</si>
  <si>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</si>
  <si>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</si>
  <si>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</si>
  <si>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</si>
  <si>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</si>
  <si>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</si>
  <si>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</si>
  <si>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</si>
  <si>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</si>
  <si>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</si>
  <si>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</si>
  <si>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</si>
  <si>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</si>
  <si>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</si>
  <si>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</si>
  <si>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</si>
  <si>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</si>
  <si>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</si>
  <si>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</si>
  <si>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</si>
  <si>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</si>
  <si>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</si>
  <si>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</si>
  <si>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</si>
  <si>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</si>
  <si>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</si>
  <si>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</si>
  <si>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</si>
  <si>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</si>
  <si>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</si>
  <si>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</si>
  <si>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</si>
  <si>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</si>
  <si>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</si>
  <si>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</si>
  <si>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</si>
  <si>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</si>
  <si>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</si>
  <si>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</si>
  <si>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</si>
  <si>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</si>
  <si>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</si>
  <si>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</si>
  <si>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</si>
  <si>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</si>
  <si>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</si>
  <si>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</si>
  <si>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</si>
  <si>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</si>
  <si>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</si>
  <si>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</si>
  <si>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</si>
  <si>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</si>
  <si>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</si>
  <si>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</si>
  <si>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</si>
  <si>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</si>
  <si>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</si>
  <si>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</si>
  <si>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</si>
  <si>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</si>
  <si>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</si>
  <si>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</si>
  <si>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</si>
  <si>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</si>
  <si>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</si>
  <si>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</si>
  <si>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</si>
  <si>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</si>
  <si>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</si>
  <si>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</si>
  <si>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</si>
  <si>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</si>
  <si>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</si>
  <si>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</si>
  <si>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</si>
  <si>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</si>
  <si>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</si>
  <si>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</si>
  <si>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</si>
  <si>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</si>
  <si>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</si>
  <si>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</si>
  <si>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</si>
  <si>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</si>
  <si>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</si>
  <si>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</si>
  <si>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</si>
  <si>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</si>
  <si>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</si>
  <si>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</si>
  <si>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</si>
  <si>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</si>
  <si>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</si>
  <si>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</si>
  <si>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</si>
  <si>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</si>
  <si>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</si>
  <si>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</si>
  <si>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</si>
  <si>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</si>
  <si>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</si>
  <si>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</si>
  <si>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</si>
  <si>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</si>
  <si>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</si>
  <si>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</si>
  <si>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</si>
  <si>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</si>
  <si>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</si>
  <si>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</si>
  <si>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</si>
  <si>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</si>
  <si>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</si>
  <si>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</si>
  <si>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</si>
  <si>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</si>
  <si>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</si>
  <si>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</si>
  <si>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</si>
  <si>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</si>
  <si>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</si>
  <si>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</si>
  <si>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</si>
  <si>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</si>
  <si>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</si>
  <si>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</si>
  <si>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</si>
  <si>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</si>
  <si>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</si>
  <si>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</si>
  <si>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</si>
  <si>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</si>
  <si>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</si>
  <si>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</si>
  <si>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</si>
  <si>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</si>
  <si>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</si>
  <si>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</si>
  <si>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</si>
  <si>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</si>
  <si>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</si>
  <si>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</si>
  <si>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</si>
  <si>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</si>
  <si>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</si>
  <si>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</si>
  <si>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</si>
  <si>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</si>
  <si>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</si>
  <si>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</si>
  <si>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</si>
  <si>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</si>
  <si>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</si>
  <si>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</si>
  <si>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</si>
  <si>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</si>
  <si>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</si>
  <si>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</si>
  <si>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</si>
  <si>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</si>
  <si>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</si>
  <si>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</si>
  <si>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</si>
  <si>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</si>
  <si>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</si>
  <si>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</si>
  <si>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</si>
  <si>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</si>
  <si>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</si>
  <si>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</si>
  <si>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</si>
  <si>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</si>
  <si>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</si>
  <si>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</si>
  <si>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</si>
  <si>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</si>
  <si>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</si>
  <si>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</si>
  <si>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</si>
  <si>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</si>
  <si>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</si>
  <si>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</si>
  <si>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</si>
  <si>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</si>
  <si>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</si>
  <si>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</si>
  <si>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</si>
  <si>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</si>
  <si>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</si>
  <si>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</si>
  <si>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</si>
  <si>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</si>
  <si>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</si>
  <si>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</si>
  <si>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</si>
  <si>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</si>
  <si>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</si>
  <si>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</si>
  <si>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</si>
  <si>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</si>
  <si>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</si>
  <si>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</si>
  <si>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</si>
  <si>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</si>
  <si>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</si>
  <si>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</si>
  <si>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</si>
  <si>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</si>
  <si>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</si>
  <si>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</si>
  <si>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</si>
  <si>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</si>
  <si>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</si>
  <si>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</si>
  <si>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</si>
  <si>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</si>
  <si>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</si>
  <si>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</si>
  <si>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</si>
  <si>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</si>
  <si>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</si>
  <si>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</si>
  <si>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</si>
  <si>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</si>
  <si>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</si>
  <si>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</si>
  <si>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</si>
  <si>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</si>
  <si>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</si>
  <si>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</si>
  <si>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</si>
  <si>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</si>
  <si>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</si>
  <si>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</si>
  <si>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</si>
  <si>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</si>
  <si>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</si>
  <si>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</si>
  <si>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</si>
  <si>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</si>
  <si>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</si>
  <si>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</si>
  <si>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</si>
  <si>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</si>
  <si>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</si>
  <si>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</si>
  <si>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</si>
  <si>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</si>
  <si>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</si>
  <si>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</si>
  <si>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</si>
  <si>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</si>
  <si>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</si>
  <si>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</si>
  <si>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</si>
  <si>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</si>
  <si>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</si>
  <si>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</si>
  <si>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</si>
  <si>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</si>
  <si>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</si>
  <si>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</si>
  <si>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</si>
  <si>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</si>
  <si>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</si>
  <si>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</si>
  <si>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</si>
  <si>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</si>
  <si>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</si>
  <si>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</si>
  <si>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</si>
  <si>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</si>
  <si>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</si>
  <si>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</si>
  <si>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</si>
  <si>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</si>
  <si>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</si>
  <si>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</si>
  <si>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</si>
  <si>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</si>
  <si>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</si>
  <si>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</si>
  <si>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</si>
  <si>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</si>
  <si>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</si>
  <si>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</si>
  <si>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</si>
  <si>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</si>
  <si>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</si>
  <si>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</si>
  <si>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</si>
  <si>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</si>
  <si>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</si>
  <si>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</si>
  <si>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</si>
  <si>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</si>
  <si>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</si>
  <si>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</si>
  <si>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</si>
  <si>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</si>
  <si>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</si>
  <si>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</si>
  <si>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</si>
  <si>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</si>
  <si>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</si>
  <si>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</si>
  <si>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</si>
  <si>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</si>
  <si>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</si>
  <si>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</si>
  <si>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</si>
  <si>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</si>
  <si>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</si>
  <si>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</si>
  <si>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</si>
  <si>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</si>
  <si>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</si>
  <si>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</si>
  <si>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</si>
  <si>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</si>
  <si>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</si>
  <si>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</si>
  <si>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</si>
  <si>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</si>
  <si>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</si>
  <si>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</si>
  <si>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</si>
  <si>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</si>
  <si>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</si>
  <si>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</si>
  <si>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</si>
  <si>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</si>
  <si>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</si>
  <si>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</si>
  <si>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</si>
  <si>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</si>
  <si>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</si>
  <si>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</si>
  <si>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</si>
  <si>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</si>
  <si>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</si>
  <si>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</si>
  <si>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</si>
  <si>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</si>
  <si>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</si>
  <si>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</si>
  <si>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</si>
  <si>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</si>
  <si>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</si>
  <si>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</si>
  <si>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</si>
  <si>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</si>
  <si>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</si>
  <si>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</si>
  <si>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</si>
  <si>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</si>
  <si>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</si>
  <si>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</si>
  <si>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</si>
  <si>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</si>
  <si>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</si>
  <si>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</si>
  <si>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</si>
  <si>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</si>
  <si>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</si>
  <si>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</si>
  <si>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</si>
  <si>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</si>
  <si>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</si>
  <si>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</si>
  <si>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</si>
  <si>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</si>
  <si>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</si>
  <si>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</si>
  <si>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</si>
  <si>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</si>
  <si>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</si>
  <si>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</si>
  <si>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</si>
  <si>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</si>
  <si>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</si>
  <si>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</si>
  <si>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</si>
  <si>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</si>
  <si>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</si>
  <si>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</si>
  <si>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</si>
  <si>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</si>
  <si>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</si>
  <si>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</si>
  <si>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</si>
  <si>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</si>
  <si>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</si>
  <si>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</si>
  <si>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</si>
  <si>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</si>
  <si>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</si>
  <si>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</si>
  <si>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</si>
  <si>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</si>
  <si>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</si>
  <si>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</si>
  <si>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</si>
  <si>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</si>
  <si>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</si>
  <si>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</si>
  <si>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</si>
  <si>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</si>
  <si>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</si>
  <si>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</si>
  <si>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</si>
  <si>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</si>
  <si>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</si>
  <si>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</si>
  <si>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</si>
  <si>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</si>
  <si>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</si>
  <si>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</si>
  <si>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</si>
  <si>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</si>
  <si>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</si>
  <si>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</si>
  <si>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</si>
  <si>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</si>
  <si>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</si>
  <si>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</si>
  <si>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</si>
  <si>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</si>
  <si>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</si>
  <si>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</si>
  <si>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</si>
  <si>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</si>
  <si>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</si>
  <si>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</si>
  <si>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</si>
  <si>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</si>
  <si>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</si>
  <si>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</si>
  <si>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</si>
  <si>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</si>
  <si>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</si>
  <si>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</si>
  <si>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</si>
  <si>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</si>
  <si>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</si>
  <si>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</si>
  <si>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</si>
  <si>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</si>
  <si>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</si>
  <si>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</si>
  <si>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</si>
  <si>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</si>
  <si>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</si>
  <si>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</si>
  <si>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</si>
  <si>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</si>
  <si>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</si>
  <si>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</si>
  <si>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</si>
  <si>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</si>
  <si>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</si>
  <si>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</si>
  <si>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</si>
  <si>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</si>
  <si>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</si>
  <si>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</si>
  <si>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</si>
  <si>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</si>
  <si>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</si>
  <si>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</si>
  <si>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</si>
  <si>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</si>
  <si>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</si>
  <si>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</si>
  <si>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</si>
  <si>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</si>
  <si>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</si>
  <si>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</si>
  <si>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</si>
  <si>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</si>
  <si>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</si>
  <si>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</si>
  <si>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</si>
  <si>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</si>
  <si>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</si>
  <si>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</si>
  <si>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</si>
  <si>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</si>
  <si>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</si>
  <si>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</si>
  <si>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</si>
  <si>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</si>
  <si>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</si>
  <si>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</si>
  <si>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</si>
  <si>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</si>
  <si>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</si>
  <si>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</si>
  <si>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</si>
  <si>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</si>
  <si>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</si>
  <si>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</si>
  <si>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</si>
  <si>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</si>
  <si>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</si>
  <si>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</si>
  <si>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</si>
  <si>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</si>
  <si>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</si>
  <si>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</si>
  <si>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</si>
  <si>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</si>
  <si>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</si>
  <si>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</si>
  <si>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</si>
  <si>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</si>
  <si>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</si>
  <si>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</si>
  <si>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</si>
  <si>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</si>
  <si>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</si>
  <si>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</si>
  <si>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</si>
  <si>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</si>
  <si>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</si>
  <si>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</si>
  <si>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</si>
  <si>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</si>
  <si>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</si>
  <si>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</si>
  <si>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</si>
  <si>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</si>
  <si>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</si>
  <si>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</si>
  <si>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</si>
  <si>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</si>
  <si>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</si>
  <si>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</si>
  <si>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</si>
  <si>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</si>
  <si>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</si>
  <si>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</si>
  <si>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</si>
  <si>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</si>
  <si>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</si>
  <si>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</si>
  <si>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</si>
  <si>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</si>
  <si>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</si>
  <si>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</si>
  <si>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</si>
  <si>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</si>
  <si>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</si>
  <si>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</si>
  <si>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</si>
  <si>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</si>
  <si>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</si>
  <si>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</si>
  <si>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</si>
  <si>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</si>
  <si>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</si>
  <si>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</si>
  <si>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</si>
  <si>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</si>
  <si>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</si>
  <si>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</si>
  <si>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</si>
  <si>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</si>
  <si>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</si>
  <si>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</si>
  <si>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</si>
  <si>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</si>
  <si>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</si>
  <si>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</si>
  <si>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</si>
  <si>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</si>
  <si>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</si>
  <si>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</si>
  <si>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</si>
  <si>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</si>
  <si>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</si>
  <si>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</si>
  <si>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</si>
  <si>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</si>
  <si>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</si>
  <si>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</si>
  <si>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</si>
  <si>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</si>
  <si>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</si>
  <si>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</si>
  <si>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</si>
  <si>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</si>
  <si>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</si>
  <si>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</si>
  <si>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</si>
  <si>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</si>
  <si>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</si>
  <si>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</si>
  <si>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</si>
  <si>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</si>
  <si>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</si>
  <si>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</si>
  <si>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</si>
  <si>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</si>
  <si>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</si>
  <si>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</si>
  <si>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</si>
  <si>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</si>
  <si>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</si>
  <si>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</si>
  <si>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</si>
  <si>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</si>
  <si>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</si>
  <si>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</si>
  <si>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</si>
  <si>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</si>
  <si>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</si>
  <si>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</si>
  <si>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</si>
  <si>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</si>
  <si>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</si>
  <si>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</si>
  <si>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</si>
  <si>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</si>
  <si>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</si>
  <si>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</si>
  <si>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</si>
  <si>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</si>
  <si>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</si>
  <si>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</si>
  <si>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</si>
  <si>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</si>
  <si>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</si>
  <si>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</si>
  <si>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</si>
  <si>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</si>
  <si>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</si>
  <si>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</si>
  <si>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</si>
  <si>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</si>
  <si>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</si>
  <si>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</si>
  <si>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</si>
  <si>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</si>
  <si>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</si>
  <si>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</si>
  <si>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</si>
  <si>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</si>
  <si>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</si>
  <si>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</si>
  <si>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</si>
  <si>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</si>
  <si>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</si>
  <si>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</si>
  <si>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</si>
  <si>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</si>
  <si>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</si>
  <si>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</si>
  <si>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</si>
  <si>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</si>
  <si>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</si>
  <si>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</si>
  <si>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</si>
  <si>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</si>
  <si>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</si>
  <si>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</si>
  <si>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</si>
  <si>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</si>
  <si>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</si>
  <si>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</si>
  <si>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</si>
  <si>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</si>
  <si>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</si>
  <si>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</si>
  <si>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</si>
  <si>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</si>
  <si>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</si>
  <si>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</si>
  <si>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</si>
  <si>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</si>
  <si>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</si>
  <si>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</si>
  <si>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</si>
  <si>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</si>
  <si>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</si>
  <si>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</si>
  <si>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</si>
  <si>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</si>
  <si>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</si>
  <si>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</si>
  <si>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</si>
  <si>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</si>
  <si>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</si>
  <si>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</si>
  <si>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</si>
  <si>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</si>
  <si>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</si>
  <si>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</si>
  <si>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</si>
  <si>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</si>
  <si>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</si>
  <si>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</si>
  <si>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</si>
  <si>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</si>
  <si>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</si>
  <si>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</si>
  <si>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</si>
  <si>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</si>
  <si>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</si>
  <si>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</si>
  <si>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</si>
  <si>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</si>
  <si>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</si>
  <si>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</si>
  <si>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</si>
  <si>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</si>
  <si>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</si>
  <si>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</si>
  <si>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</si>
  <si>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</si>
  <si>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</si>
  <si>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</si>
  <si>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</si>
  <si>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</si>
  <si>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</si>
  <si>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</si>
  <si>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</si>
  <si>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</si>
  <si>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</si>
  <si>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</si>
  <si>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</si>
  <si>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</si>
  <si>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</si>
  <si>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</si>
  <si>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</si>
  <si>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</si>
  <si>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</si>
  <si>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</si>
  <si>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</si>
  <si>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</si>
  <si>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</si>
  <si>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</si>
  <si>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</si>
  <si>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</si>
  <si>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</si>
  <si>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</si>
  <si>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</si>
  <si>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</si>
  <si>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</si>
  <si>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</si>
  <si>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</si>
  <si>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</si>
  <si>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</si>
  <si>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</si>
  <si>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</si>
  <si>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</si>
  <si>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</si>
  <si>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</si>
  <si>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</si>
  <si>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</si>
  <si>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</si>
  <si>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</si>
  <si>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</si>
  <si>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</si>
  <si>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</si>
  <si>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</si>
  <si>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</si>
  <si>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</si>
  <si>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</si>
  <si>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</si>
  <si>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</si>
  <si>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</si>
  <si>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</si>
  <si>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</si>
  <si>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</si>
  <si>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</si>
  <si>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</si>
  <si>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</si>
  <si>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</si>
  <si>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</si>
  <si>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</si>
  <si>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</si>
  <si>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</si>
  <si>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</si>
  <si>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</si>
  <si>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</si>
  <si>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</si>
  <si>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</si>
  <si>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</si>
  <si>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</si>
  <si>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</si>
  <si>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</si>
  <si>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</si>
  <si>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</si>
  <si>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</si>
  <si>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</si>
  <si>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</si>
  <si>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</si>
  <si>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</si>
  <si>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</si>
  <si>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</si>
  <si>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</si>
  <si>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</si>
  <si>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</si>
  <si>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</si>
  <si>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</si>
  <si>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</si>
  <si>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</si>
  <si>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</si>
  <si>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</si>
  <si>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</si>
  <si>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</si>
  <si>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</si>
  <si>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</si>
  <si>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</si>
  <si>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</si>
  <si>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</si>
  <si>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</si>
  <si>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</si>
  <si>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</si>
  <si>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</si>
  <si>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</si>
  <si>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</si>
  <si>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</si>
  <si>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</si>
  <si>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</si>
  <si>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</si>
  <si>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</si>
  <si>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</si>
  <si>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</si>
  <si>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</si>
  <si>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</si>
  <si>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</si>
  <si>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</si>
  <si>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</si>
  <si>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</si>
  <si>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</si>
  <si>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</si>
  <si>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</si>
  <si>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</si>
  <si>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</si>
  <si>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</si>
  <si>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</si>
  <si>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</si>
  <si>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</si>
  <si>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</si>
  <si>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</si>
  <si>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</si>
  <si>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</si>
  <si>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</si>
  <si>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</si>
  <si>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</si>
  <si>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</si>
  <si>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</si>
  <si>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</si>
  <si>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</si>
  <si>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</si>
  <si>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</si>
  <si>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</si>
  <si>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</si>
  <si>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</si>
  <si>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</si>
  <si>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</si>
  <si>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</si>
  <si>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</si>
  <si>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</si>
  <si>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</si>
  <si>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</si>
  <si>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</si>
  <si>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</si>
  <si>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</si>
  <si>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</si>
  <si>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</si>
  <si>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</si>
  <si>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</si>
  <si>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</si>
  <si>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</si>
  <si>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</si>
  <si>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</si>
  <si>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</si>
  <si>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</si>
  <si>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</si>
  <si>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</si>
  <si>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</si>
  <si>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</si>
  <si>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</si>
  <si>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</si>
  <si>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</si>
  <si>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</si>
  <si>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</si>
  <si>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</si>
  <si>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</si>
  <si>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</si>
  <si>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</si>
  <si>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</si>
  <si>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</si>
  <si>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</si>
  <si>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</si>
  <si>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</si>
  <si>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</si>
  <si>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</si>
  <si>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</si>
  <si>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</si>
  <si>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</si>
  <si>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</si>
  <si>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</si>
  <si>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</si>
  <si>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</si>
  <si>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</si>
  <si>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</si>
  <si>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</si>
  <si>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</si>
  <si>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</si>
  <si>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</si>
  <si>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</si>
  <si>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</si>
  <si>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</si>
  <si>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</si>
  <si>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</si>
  <si>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</si>
  <si>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</si>
  <si>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</si>
  <si>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</si>
  <si>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</si>
  <si>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</si>
  <si>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</si>
  <si>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</si>
  <si>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</si>
  <si>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</si>
  <si>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</si>
  <si>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</si>
  <si>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</si>
  <si>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</si>
  <si>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</si>
  <si>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</si>
  <si>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</si>
  <si>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</si>
  <si>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</si>
  <si>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</si>
  <si>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</si>
  <si>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</si>
  <si>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</si>
  <si>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</si>
  <si>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</si>
  <si>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</si>
  <si>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</si>
  <si>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</si>
  <si>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</si>
  <si>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</si>
  <si>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</si>
  <si>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</si>
  <si>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</si>
  <si>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</si>
  <si>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</si>
  <si>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</si>
  <si>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</si>
  <si>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</si>
  <si>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</si>
  <si>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</si>
  <si>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</si>
  <si>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</si>
  <si>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</si>
  <si>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</si>
  <si>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</si>
  <si>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</si>
  <si>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</si>
  <si>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</si>
  <si>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</si>
  <si>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</si>
  <si>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</si>
  <si>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</si>
  <si>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</si>
  <si>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</si>
  <si>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</si>
  <si>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</si>
  <si>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</si>
  <si>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</si>
  <si>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</si>
  <si>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</si>
  <si>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</si>
  <si>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</si>
  <si>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</si>
  <si>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</si>
  <si>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</si>
  <si>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</si>
  <si>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</si>
  <si>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</si>
  <si>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</si>
  <si>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</si>
  <si>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</si>
  <si>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</si>
  <si>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</si>
  <si>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</si>
  <si>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</si>
  <si>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</si>
  <si>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</si>
  <si>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</si>
  <si>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</si>
  <si>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</si>
  <si>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</si>
  <si>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</si>
  <si>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</si>
  <si>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</si>
  <si>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</si>
  <si>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</si>
  <si>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</si>
  <si>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</si>
  <si>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</si>
  <si>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</si>
  <si>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</si>
  <si>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</si>
  <si>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</si>
  <si>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</si>
  <si>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</si>
  <si>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</si>
  <si>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</si>
  <si>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</si>
  <si>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</si>
  <si>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</si>
  <si>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</si>
  <si>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</si>
  <si>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</si>
  <si>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</si>
  <si>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</si>
  <si>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</si>
  <si>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</si>
  <si>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</si>
  <si>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</si>
  <si>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</si>
  <si>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</si>
  <si>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</si>
  <si>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</si>
  <si>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</si>
  <si>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</si>
  <si>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</si>
  <si>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</si>
  <si>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</si>
  <si>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</si>
  <si>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</si>
  <si>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</si>
  <si>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</si>
  <si>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</si>
  <si>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</si>
  <si>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</si>
  <si>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</si>
  <si>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</si>
  <si>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</si>
  <si>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</si>
  <si>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</si>
  <si>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</si>
  <si>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</si>
  <si>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</si>
  <si>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</si>
  <si>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</si>
  <si>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</si>
  <si>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</si>
  <si>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</si>
  <si>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</si>
  <si>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</si>
  <si>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</si>
  <si>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</si>
  <si>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</si>
  <si>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</si>
  <si>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</si>
  <si>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</si>
  <si>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</si>
  <si>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</si>
  <si>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</si>
  <si>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</si>
  <si>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</si>
  <si>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</si>
  <si>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</si>
  <si>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</si>
  <si>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</si>
  <si>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</si>
  <si>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</si>
  <si>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</si>
  <si>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</si>
  <si>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</si>
  <si>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</si>
  <si>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</si>
  <si>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</si>
  <si>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</si>
  <si>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</si>
  <si>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</si>
  <si>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</si>
  <si>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</si>
  <si>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</si>
  <si>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</si>
  <si>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</si>
  <si>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</si>
  <si>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</si>
  <si>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</si>
  <si>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</si>
  <si>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</si>
  <si>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</si>
  <si>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</si>
  <si>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</si>
  <si>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</si>
  <si>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</si>
  <si>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</si>
  <si>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</si>
  <si>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</si>
  <si>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</si>
  <si>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</si>
  <si>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</si>
  <si>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</si>
  <si>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</si>
  <si>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</si>
  <si>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</si>
  <si>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</si>
  <si>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</si>
  <si>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</si>
  <si>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</si>
  <si>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</si>
  <si>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</si>
  <si>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</si>
  <si>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</si>
  <si>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</si>
  <si>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</si>
  <si>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</si>
  <si>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</si>
  <si>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</si>
  <si>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</si>
  <si>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</si>
  <si>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</si>
  <si>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</si>
  <si>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</si>
  <si>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</si>
  <si>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</si>
  <si>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</si>
  <si>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</si>
  <si>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</si>
  <si>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</si>
  <si>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</si>
  <si>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</si>
  <si>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</si>
  <si>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</si>
  <si>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</si>
  <si>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</si>
  <si>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</si>
  <si>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</si>
  <si>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</si>
  <si>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</si>
  <si>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</si>
  <si>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</si>
  <si>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</si>
  <si>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</si>
  <si>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</si>
  <si>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</si>
  <si>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</si>
  <si>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</si>
  <si>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</si>
  <si>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</si>
  <si>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</si>
  <si>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</si>
  <si>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</si>
  <si>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</si>
  <si>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</si>
  <si>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</si>
  <si>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</si>
  <si>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</si>
  <si>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</si>
  <si>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</si>
  <si>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</si>
  <si>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</si>
  <si>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</si>
  <si>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</si>
  <si>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</si>
  <si>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</si>
  <si>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</si>
  <si>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</si>
  <si>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</si>
  <si>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</si>
  <si>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</si>
  <si>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</si>
  <si>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</si>
  <si>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</si>
  <si>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</si>
  <si>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</si>
  <si>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</si>
  <si>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</si>
  <si>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</si>
  <si>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</si>
  <si>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</si>
  <si>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</si>
  <si>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</si>
  <si>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</si>
  <si>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</si>
  <si>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</si>
  <si>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</si>
  <si>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</si>
  <si>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</si>
  <si>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</si>
  <si>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</si>
  <si>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</si>
  <si>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</si>
  <si>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</si>
  <si>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</si>
  <si>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</si>
  <si>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</si>
  <si>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</si>
  <si>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</si>
  <si>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</si>
  <si>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</si>
  <si>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</si>
  <si>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</si>
  <si>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</si>
  <si>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</si>
  <si>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</si>
  <si>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</si>
  <si>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</si>
  <si>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</si>
  <si>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</si>
  <si>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</si>
  <si>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</si>
  <si>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</si>
  <si>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</si>
  <si>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</si>
  <si>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</si>
  <si>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</si>
  <si>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</si>
  <si>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</si>
  <si>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</si>
  <si>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</si>
  <si>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</si>
  <si>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</si>
  <si>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</si>
  <si>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</si>
  <si>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</si>
  <si>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</si>
  <si>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</si>
  <si>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</si>
  <si>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</si>
  <si>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</si>
  <si>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</si>
  <si>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</si>
  <si>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</si>
  <si>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</si>
  <si>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</si>
  <si>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</si>
  <si>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</si>
  <si>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</si>
  <si>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</si>
  <si>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</si>
  <si>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</si>
  <si>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</si>
  <si>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</si>
  <si>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</si>
  <si>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</si>
  <si>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</si>
  <si>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</si>
  <si>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</si>
  <si>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</si>
  <si>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</si>
  <si>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</si>
  <si>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</si>
  <si>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</si>
  <si>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</si>
  <si>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</si>
  <si>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</si>
  <si>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</si>
  <si>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</si>
  <si>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</si>
  <si>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</si>
  <si>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</si>
  <si>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</si>
  <si>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</si>
  <si>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</si>
  <si>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</si>
  <si>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</si>
  <si>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</si>
  <si>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</si>
  <si>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</si>
  <si>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</si>
  <si>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</si>
  <si>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</si>
  <si>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</si>
  <si>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</si>
  <si>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</si>
  <si>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</si>
  <si>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</si>
  <si>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</si>
  <si>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</si>
  <si>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</si>
  <si>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</si>
  <si>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</si>
  <si>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</si>
  <si>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</si>
  <si>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</si>
  <si>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</si>
  <si>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</si>
  <si>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</si>
  <si>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</si>
  <si>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</si>
  <si>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</si>
  <si>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</si>
  <si>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</si>
  <si>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</si>
  <si>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</si>
  <si>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</si>
  <si>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</si>
  <si>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</si>
  <si>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</si>
  <si>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</si>
  <si>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</si>
  <si>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</si>
  <si>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</si>
  <si>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</si>
  <si>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</si>
  <si>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</si>
  <si>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</si>
  <si>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</si>
  <si>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</si>
  <si>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</si>
  <si>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</si>
  <si>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</si>
  <si>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</si>
  <si>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</si>
  <si>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</si>
  <si>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</si>
  <si>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</si>
  <si>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</si>
  <si>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</si>
  <si>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</si>
  <si>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</si>
  <si>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</si>
  <si>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</si>
  <si>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</si>
  <si>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</si>
  <si>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</si>
  <si>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</si>
  <si>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</si>
  <si>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</si>
  <si>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</si>
  <si>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</si>
  <si>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</si>
  <si>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</si>
  <si>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</si>
  <si>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</si>
  <si>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</si>
  <si>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</si>
  <si>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</si>
  <si>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</si>
  <si>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</si>
  <si>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</si>
  <si>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</si>
  <si>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</si>
  <si>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</si>
  <si>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</si>
  <si>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</si>
  <si>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</si>
  <si>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</si>
  <si>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</si>
  <si>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</si>
  <si>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</si>
  <si>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</si>
  <si>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</si>
  <si>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</si>
  <si>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</si>
  <si>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</si>
  <si>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</si>
  <si>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</si>
  <si>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</si>
  <si>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</si>
  <si>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</si>
  <si>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</si>
  <si>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</si>
  <si>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</si>
  <si>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</si>
  <si>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</si>
  <si>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</si>
  <si>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</si>
  <si>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</si>
  <si>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</si>
  <si>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</si>
  <si>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</si>
  <si>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</si>
  <si>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</si>
  <si>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</si>
  <si>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</si>
  <si>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</si>
  <si>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</si>
  <si>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</si>
  <si>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</si>
  <si>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</si>
  <si>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</si>
  <si>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</si>
  <si>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</si>
  <si>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</si>
  <si>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</si>
  <si>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</si>
  <si>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</si>
  <si>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</si>
  <si>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</si>
  <si>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</si>
  <si>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</si>
  <si>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</si>
  <si>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</si>
  <si>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</si>
  <si>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</si>
  <si>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</si>
  <si>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</si>
  <si>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</si>
  <si>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</si>
  <si>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</si>
  <si>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</si>
  <si>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</si>
  <si>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</si>
  <si>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</si>
  <si>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</si>
  <si>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</si>
  <si>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</si>
  <si>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</si>
  <si>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</si>
  <si>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</si>
  <si>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</si>
  <si>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</si>
  <si>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</si>
  <si>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</si>
  <si>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</si>
  <si>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</si>
  <si>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</si>
  <si>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</si>
  <si>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</si>
  <si>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</si>
  <si>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</si>
  <si>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</si>
  <si>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</si>
  <si>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</si>
  <si>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</si>
  <si>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</si>
  <si>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</si>
  <si>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</si>
  <si>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</si>
  <si>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</si>
  <si>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</si>
  <si>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</si>
  <si>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</si>
  <si>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</si>
  <si>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</si>
  <si>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</si>
  <si>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</si>
  <si>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</si>
  <si>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</si>
  <si>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</si>
  <si>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</si>
  <si>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</si>
  <si>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</si>
  <si>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</si>
  <si>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</si>
  <si>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</si>
  <si>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</si>
  <si>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</si>
  <si>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</si>
  <si>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</si>
  <si>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</si>
  <si>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</si>
  <si>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</si>
  <si>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</si>
  <si>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</si>
  <si>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</si>
  <si>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</si>
  <si>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</si>
  <si>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</si>
  <si>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</si>
  <si>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</si>
  <si>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</si>
  <si>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</si>
  <si>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</si>
  <si>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</si>
  <si>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</si>
  <si>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</si>
  <si>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</si>
  <si>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</si>
  <si>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</si>
  <si>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</si>
  <si>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</si>
  <si>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</si>
  <si>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</si>
  <si>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</si>
  <si>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</si>
  <si>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</si>
  <si>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</si>
  <si>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</si>
  <si>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</si>
  <si>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</si>
  <si>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</si>
  <si>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</si>
  <si>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</si>
  <si>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</si>
  <si>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</si>
  <si>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</si>
  <si>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</si>
  <si>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</si>
  <si>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</si>
  <si>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</si>
  <si>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</si>
  <si>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</si>
  <si>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</si>
  <si>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</si>
  <si>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</si>
  <si>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</si>
  <si>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</si>
  <si>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</si>
  <si>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</si>
  <si>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</si>
  <si>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</si>
  <si>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</si>
  <si>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</si>
  <si>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</si>
  <si>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</si>
  <si>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</si>
  <si>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</si>
  <si>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</si>
  <si>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</si>
  <si>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</si>
  <si>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</si>
  <si>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</si>
  <si>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</si>
  <si>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</si>
  <si>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</si>
  <si>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</si>
  <si>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</si>
  <si>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</si>
  <si>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</si>
  <si>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</si>
  <si>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</si>
  <si>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</si>
  <si>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</si>
  <si>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</si>
  <si>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</si>
  <si>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</si>
  <si>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</si>
  <si>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</si>
  <si>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</si>
  <si>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</si>
  <si>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</si>
  <si>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</si>
  <si>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</si>
  <si>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</si>
  <si>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</si>
  <si>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</si>
  <si>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</si>
  <si>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</si>
  <si>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</si>
  <si>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</si>
  <si>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</si>
  <si>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</si>
  <si>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</si>
  <si>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</si>
  <si>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</si>
  <si>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</si>
  <si>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</si>
  <si>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</si>
  <si>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</si>
  <si>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</si>
  <si>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</si>
  <si>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</si>
  <si>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</si>
  <si>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</si>
  <si>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</si>
  <si>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</si>
  <si>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</si>
  <si>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</si>
  <si>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</si>
  <si>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</si>
  <si>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</si>
  <si>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</si>
  <si>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</si>
  <si>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</si>
  <si>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</si>
  <si>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</si>
  <si>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</si>
  <si>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</si>
  <si>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</si>
  <si>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</si>
  <si>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</si>
  <si>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</si>
  <si>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</si>
  <si>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</si>
  <si>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</si>
  <si>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</si>
  <si>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</si>
  <si>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</si>
  <si>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</si>
  <si>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</si>
  <si>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</si>
  <si>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</si>
  <si>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</si>
  <si>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</si>
  <si>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</si>
  <si>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</si>
  <si>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</si>
  <si>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</si>
  <si>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</si>
  <si>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</si>
  <si>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</si>
  <si>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</si>
  <si>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</si>
  <si>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</si>
  <si>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</si>
  <si>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</si>
  <si>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</si>
  <si>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</si>
  <si>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</si>
  <si>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</si>
  <si>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</si>
  <si>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</si>
  <si>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</si>
  <si>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</si>
  <si>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</si>
  <si>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</si>
  <si>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</si>
  <si>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</si>
  <si>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</si>
  <si>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</si>
  <si>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</si>
  <si>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</si>
  <si>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</si>
  <si>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</si>
  <si>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</si>
  <si>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</si>
  <si>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</si>
  <si>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</si>
  <si>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</si>
  <si>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</si>
  <si>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</si>
  <si>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</si>
  <si>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</si>
  <si>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</si>
  <si>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</si>
  <si>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</si>
  <si>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</si>
  <si>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</si>
  <si>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</si>
  <si>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</si>
  <si>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</si>
  <si>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</si>
  <si>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</si>
  <si>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</si>
  <si>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</si>
  <si>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</si>
  <si>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</si>
  <si>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</si>
  <si>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</si>
  <si>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</si>
  <si>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</si>
  <si>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</si>
  <si>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</si>
  <si>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</si>
  <si>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</si>
  <si>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</si>
  <si>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</si>
  <si>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</si>
  <si>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</si>
  <si>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</si>
  <si>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</si>
  <si>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</si>
  <si>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</si>
  <si>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</si>
  <si>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</si>
  <si>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</si>
  <si>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</si>
  <si>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</si>
  <si>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</si>
  <si>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</si>
  <si>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</si>
  <si>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</si>
  <si>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</si>
  <si>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</si>
  <si>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</si>
  <si>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</si>
  <si>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</si>
  <si>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</si>
  <si>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</si>
  <si>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</si>
  <si>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</si>
  <si>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</si>
  <si>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</si>
  <si>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</si>
  <si>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</si>
  <si>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</si>
  <si>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</si>
  <si>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</si>
  <si>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</si>
  <si>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</si>
  <si>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</si>
  <si>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</si>
  <si>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</si>
  <si>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</si>
  <si>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</si>
  <si>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</si>
  <si>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</si>
  <si>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</si>
  <si>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</si>
  <si>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</si>
  <si>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</si>
  <si>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</si>
  <si>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</si>
  <si>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</si>
  <si>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</si>
  <si>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</si>
  <si>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</si>
  <si>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</si>
  <si>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</si>
  <si>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</si>
  <si>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</si>
  <si>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</si>
  <si>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</si>
  <si>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</si>
  <si>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</si>
  <si>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</si>
  <si>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</si>
  <si>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</si>
  <si>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</si>
  <si>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</si>
  <si>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</si>
  <si>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</si>
  <si>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</si>
  <si>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</si>
  <si>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</si>
  <si>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</si>
  <si>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</si>
  <si>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</si>
  <si>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</si>
  <si>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</si>
  <si>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</si>
  <si>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</si>
  <si>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</si>
  <si>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</si>
  <si>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</si>
  <si>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</si>
  <si>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</si>
  <si>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</si>
  <si>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</si>
  <si>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</si>
  <si>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</si>
  <si>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</si>
  <si>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</si>
  <si>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</si>
  <si>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</si>
  <si>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</si>
  <si>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</si>
  <si>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</si>
  <si>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</si>
  <si>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</si>
  <si>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</si>
  <si>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</si>
  <si>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</si>
  <si>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</si>
  <si>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</si>
  <si>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</si>
  <si>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</si>
  <si>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</si>
  <si>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</si>
  <si>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</si>
  <si>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</si>
  <si>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</si>
  <si>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</si>
  <si>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</si>
  <si>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</si>
  <si>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</si>
  <si>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</si>
  <si>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</si>
  <si>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</si>
  <si>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</si>
  <si>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</si>
  <si>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</si>
  <si>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</si>
  <si>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</si>
  <si>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</si>
  <si>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</si>
  <si>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</si>
  <si>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</si>
  <si>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</si>
  <si>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</si>
  <si>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</si>
  <si>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</si>
  <si>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</si>
  <si>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</si>
  <si>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</si>
  <si>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</si>
  <si>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</si>
  <si>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</si>
  <si>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</si>
  <si>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</si>
  <si>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</si>
  <si>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</si>
  <si>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</si>
  <si>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</si>
  <si>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</si>
  <si>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</si>
  <si>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</si>
  <si>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</si>
  <si>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</si>
  <si>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</si>
  <si>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</si>
  <si>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</si>
  <si>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</si>
  <si>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</si>
  <si>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</si>
  <si>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</si>
  <si>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</si>
  <si>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</si>
  <si>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</si>
  <si>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</si>
  <si>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</si>
  <si>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</si>
  <si>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</si>
  <si>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</si>
  <si>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</si>
  <si>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</si>
  <si>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</si>
  <si>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</si>
  <si>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</si>
  <si>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</si>
  <si>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</si>
  <si>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</si>
  <si>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</si>
  <si>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</si>
  <si>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</si>
  <si>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</si>
  <si>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</si>
  <si>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</si>
  <si>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</si>
  <si>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</si>
  <si>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</si>
  <si>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</si>
  <si>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</si>
  <si>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</si>
  <si>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</si>
  <si>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</si>
  <si>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</si>
  <si>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</si>
  <si>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</si>
  <si>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</si>
  <si>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</si>
  <si>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</si>
  <si>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</si>
  <si>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</si>
  <si>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</si>
  <si>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</si>
  <si>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</si>
  <si>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</si>
  <si>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</si>
  <si>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</si>
  <si>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</si>
  <si>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</si>
  <si>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</si>
  <si>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</si>
  <si>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</si>
  <si>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</si>
  <si>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</si>
  <si>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</si>
  <si>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</si>
  <si>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</si>
  <si>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</si>
  <si>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</si>
  <si>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</si>
  <si>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</si>
  <si>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</si>
  <si>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</si>
  <si>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</si>
  <si>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</si>
  <si>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</si>
  <si>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</si>
  <si>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</si>
  <si>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</si>
  <si>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</si>
  <si>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</si>
  <si>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</si>
  <si>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</si>
  <si>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</si>
  <si>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</si>
  <si>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</si>
  <si>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</si>
  <si>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</si>
  <si>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</si>
  <si>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</si>
  <si>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</si>
  <si>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</si>
  <si>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</si>
  <si>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</si>
  <si>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</si>
  <si>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</si>
  <si>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</si>
  <si>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</si>
  <si>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</si>
  <si>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</si>
  <si>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</si>
  <si>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</si>
  <si>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</si>
  <si>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</si>
  <si>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</si>
  <si>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</si>
  <si>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</si>
  <si>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</si>
  <si>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</si>
  <si>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</si>
  <si>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</si>
  <si>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</si>
  <si>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</si>
  <si>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</si>
  <si>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</si>
  <si>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</si>
  <si>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</si>
  <si>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</si>
  <si>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</si>
  <si>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</si>
  <si>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</si>
  <si>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</si>
  <si>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</si>
  <si>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</si>
  <si>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</si>
  <si>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</si>
  <si>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</si>
  <si>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</si>
  <si>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</si>
  <si>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</si>
  <si>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</si>
  <si>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</si>
  <si>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</si>
  <si>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</si>
  <si>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</si>
  <si>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</si>
  <si>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</si>
  <si>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</si>
  <si>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</si>
  <si>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</si>
  <si>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</si>
  <si>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</si>
  <si>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</si>
  <si>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</si>
  <si>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</si>
  <si>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</si>
  <si>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</si>
  <si>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</si>
  <si>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</si>
  <si>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</si>
  <si>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</si>
  <si>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</si>
  <si>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</si>
  <si>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</si>
  <si>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</si>
  <si>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</si>
  <si>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</si>
  <si>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</si>
  <si>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</si>
  <si>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</si>
  <si>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</si>
  <si>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</si>
  <si>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</si>
  <si>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</si>
  <si>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</si>
  <si>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</si>
  <si>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</si>
  <si>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</si>
  <si>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</si>
  <si>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</si>
  <si>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</si>
  <si>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</si>
  <si>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</si>
  <si>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</si>
  <si>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</si>
  <si>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</si>
  <si>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</si>
  <si>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</si>
  <si>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</si>
  <si>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</si>
  <si>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</si>
  <si>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</si>
  <si>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</si>
  <si>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</si>
  <si>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</si>
  <si>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</si>
  <si>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</si>
  <si>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</si>
  <si>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</si>
  <si>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</si>
  <si>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</si>
  <si>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</si>
  <si>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</si>
  <si>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</si>
  <si>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</si>
  <si>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</si>
  <si>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</si>
  <si>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</si>
  <si>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</si>
  <si>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</si>
  <si>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</si>
  <si>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</si>
  <si>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</si>
  <si>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</si>
  <si>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</si>
  <si>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</si>
  <si>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</si>
  <si>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</si>
  <si>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</si>
  <si>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</si>
  <si>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</si>
  <si>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</si>
  <si>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</si>
  <si>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</si>
  <si>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</si>
  <si>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</si>
  <si>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</si>
  <si>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</si>
  <si>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</si>
  <si>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</si>
  <si>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</si>
  <si>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</si>
  <si>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</si>
  <si>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</si>
  <si>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</si>
  <si>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</si>
  <si>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</si>
  <si>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</si>
  <si>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</si>
  <si>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</si>
  <si>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</si>
  <si>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</si>
  <si>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</si>
  <si>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</si>
  <si>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</si>
  <si>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</si>
  <si>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</si>
  <si>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</si>
  <si>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</si>
  <si>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</si>
  <si>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</si>
  <si>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</si>
  <si>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</si>
  <si>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</si>
  <si>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</si>
  <si>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</si>
  <si>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</si>
  <si>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</si>
  <si>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</si>
  <si>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</si>
  <si>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</si>
  <si>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</si>
  <si>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</si>
  <si>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</si>
  <si>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</si>
  <si>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</si>
  <si>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</si>
  <si>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</si>
  <si>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</si>
  <si>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</si>
  <si>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</si>
  <si>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</si>
  <si>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</si>
  <si>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</si>
  <si>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</si>
  <si>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</si>
  <si>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</si>
  <si>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</si>
  <si>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</si>
  <si>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</si>
  <si>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</si>
  <si>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</si>
  <si>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</si>
  <si>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</si>
  <si>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</si>
  <si>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</si>
  <si>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</si>
  <si>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</si>
  <si>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</si>
  <si>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</si>
  <si>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</si>
  <si>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</si>
  <si>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</si>
  <si>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</si>
  <si>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</si>
  <si>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</si>
  <si>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</si>
  <si>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</si>
  <si>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</si>
  <si>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</si>
  <si>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</si>
  <si>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</si>
  <si>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</si>
  <si>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</si>
  <si>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</si>
  <si>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</si>
  <si>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</si>
  <si>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</si>
  <si>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</si>
  <si>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</si>
  <si>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</si>
  <si>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</si>
  <si>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</si>
  <si>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</si>
  <si>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</si>
  <si>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</si>
  <si>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</si>
  <si>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</si>
  <si>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</si>
  <si>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</si>
  <si>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</si>
  <si>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</si>
  <si>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</si>
  <si>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</si>
  <si>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</si>
  <si>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</si>
  <si>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</si>
  <si>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</si>
  <si>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</si>
  <si>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</si>
  <si>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</si>
  <si>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</si>
  <si>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</si>
  <si>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</si>
  <si>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</si>
  <si>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</si>
  <si>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</si>
  <si>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</si>
  <si>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</si>
  <si>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</si>
  <si>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</si>
  <si>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</si>
  <si>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</si>
  <si>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</si>
  <si>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</si>
  <si>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</si>
  <si>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</si>
  <si>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</si>
  <si>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</si>
  <si>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</si>
  <si>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</si>
  <si>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</si>
  <si>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</si>
  <si>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</si>
  <si>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</si>
  <si>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</si>
  <si>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</si>
  <si>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</si>
  <si>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</si>
  <si>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</si>
  <si>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</si>
  <si>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</si>
  <si>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</si>
  <si>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</si>
  <si>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</si>
  <si>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</si>
  <si>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</si>
  <si>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</si>
  <si>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</si>
  <si>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</si>
  <si>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</si>
  <si>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</si>
  <si>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</si>
  <si>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</si>
  <si>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</si>
  <si>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</si>
  <si>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</si>
  <si>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</si>
  <si>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</si>
  <si>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</si>
  <si>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</si>
  <si>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</si>
  <si>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</si>
  <si>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</si>
  <si>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</si>
  <si>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</si>
  <si>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</si>
  <si>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</si>
  <si>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</si>
  <si>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</si>
  <si>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</si>
  <si>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</si>
  <si>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</si>
  <si>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</si>
  <si>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</si>
  <si>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</si>
  <si>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</si>
  <si>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</si>
  <si>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</si>
  <si>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</si>
  <si>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</si>
  <si>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</si>
  <si>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</si>
  <si>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</si>
  <si>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</si>
  <si>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</si>
  <si>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</si>
  <si>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</si>
  <si>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</si>
  <si>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</si>
  <si>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</si>
  <si>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</si>
  <si>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</si>
  <si>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</si>
  <si>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</si>
  <si>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</si>
  <si>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</si>
  <si>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</si>
  <si>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</si>
  <si>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</si>
  <si>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</si>
  <si>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</si>
  <si>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</si>
  <si>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</si>
  <si>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</si>
  <si>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</si>
  <si>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</si>
  <si>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</si>
  <si>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</si>
  <si>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</si>
  <si>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</si>
  <si>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</si>
  <si>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</si>
  <si>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</si>
  <si>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</si>
  <si>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</si>
  <si>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</si>
  <si>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</si>
  <si>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</si>
  <si>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</si>
  <si>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</si>
  <si>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</si>
  <si>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</si>
  <si>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</si>
  <si>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</si>
  <si>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</si>
  <si>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</si>
  <si>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</si>
  <si>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</si>
  <si>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</si>
  <si>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</si>
  <si>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</si>
  <si>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</si>
  <si>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</si>
  <si>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</si>
  <si>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</si>
  <si>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</si>
  <si>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</si>
  <si>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</si>
  <si>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</si>
  <si>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</si>
  <si>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</si>
  <si>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</si>
  <si>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</si>
  <si>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</si>
  <si>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</si>
  <si>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</si>
  <si>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</si>
  <si>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</si>
  <si>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</si>
  <si>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</si>
  <si>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</si>
  <si>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</si>
  <si>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</si>
  <si>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</si>
  <si>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</si>
  <si>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</si>
  <si>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</si>
  <si>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</si>
  <si>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</si>
  <si>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</si>
  <si>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</si>
  <si>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</si>
  <si>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</si>
  <si>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</si>
  <si>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</si>
  <si>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</si>
  <si>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</si>
  <si>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</si>
  <si>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</si>
  <si>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</si>
  <si>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</si>
  <si>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</si>
  <si>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</si>
  <si>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</si>
  <si>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</si>
  <si>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</si>
  <si>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</si>
  <si>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</si>
  <si>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</si>
  <si>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</si>
  <si>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</si>
  <si>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</si>
  <si>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</si>
  <si>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</si>
  <si>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</si>
  <si>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</si>
  <si>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</si>
  <si>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</si>
  <si>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</si>
  <si>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</si>
  <si>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</si>
  <si>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</si>
  <si>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</si>
  <si>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</si>
  <si>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</si>
  <si>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</si>
  <si>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</si>
  <si>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</si>
  <si>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</si>
  <si>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</si>
  <si>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</si>
  <si>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</si>
  <si>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</si>
  <si>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</si>
  <si>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</si>
  <si>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</si>
  <si>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</si>
  <si>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</si>
  <si>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</si>
  <si>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</si>
  <si>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</si>
  <si>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</si>
  <si>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</si>
  <si>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</si>
  <si>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</si>
  <si>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</si>
  <si>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</si>
  <si>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</si>
  <si>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</si>
  <si>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</si>
  <si>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</si>
  <si>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</si>
  <si>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</si>
  <si>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</si>
  <si>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</si>
  <si>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</si>
  <si>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</si>
  <si>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</si>
  <si>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</si>
  <si>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</si>
  <si>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</si>
  <si>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</si>
  <si>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</si>
  <si>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</si>
  <si>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</si>
  <si>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</si>
  <si>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</si>
  <si>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</si>
  <si>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</si>
  <si>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</si>
  <si>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</si>
  <si>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</si>
  <si>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</si>
  <si>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</si>
  <si>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</si>
  <si>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</si>
  <si>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</si>
  <si>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</si>
  <si>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</si>
  <si>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</si>
  <si>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</si>
  <si>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</si>
  <si>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</si>
  <si>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</si>
  <si>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</si>
  <si>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</si>
  <si>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</si>
  <si>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</si>
  <si>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</si>
  <si>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</si>
  <si>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</si>
  <si>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</si>
  <si>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</si>
  <si>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</si>
  <si>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</si>
  <si>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</si>
  <si>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</si>
  <si>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</si>
  <si>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</si>
  <si>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</si>
  <si>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</si>
  <si>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</si>
  <si>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</si>
  <si>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</si>
  <si>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</si>
  <si>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</si>
  <si>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</si>
  <si>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</si>
  <si>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</si>
  <si>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</si>
  <si>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</si>
  <si>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</si>
  <si>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</si>
  <si>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</si>
  <si>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</si>
  <si>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</si>
  <si>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</si>
  <si>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</si>
  <si>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</si>
  <si>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</si>
  <si>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</si>
  <si>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</si>
  <si>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</si>
  <si>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</si>
  <si>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</si>
  <si>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</si>
  <si>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</si>
  <si>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</si>
  <si>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</si>
  <si>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</si>
  <si>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</si>
  <si>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</si>
  <si>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</si>
  <si>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</si>
  <si>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</si>
  <si>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</si>
  <si>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</si>
  <si>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</si>
  <si>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</si>
  <si>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</si>
  <si>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</si>
  <si>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</si>
  <si>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</si>
  <si>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</si>
  <si>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</si>
  <si>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</si>
  <si>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</si>
  <si>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</si>
  <si>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</si>
  <si>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</si>
  <si>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</si>
  <si>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</si>
  <si>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</si>
  <si>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</si>
  <si>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</si>
  <si>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</si>
  <si>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</si>
  <si>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</si>
  <si>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</si>
  <si>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</si>
  <si>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</si>
  <si>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</si>
  <si>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</si>
  <si>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</si>
  <si>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</si>
  <si>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</si>
  <si>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</si>
  <si>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</si>
  <si>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</si>
  <si>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</si>
  <si>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</si>
  <si>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</si>
  <si>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</si>
  <si>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</si>
  <si>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</si>
  <si>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</si>
  <si>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</si>
  <si>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</si>
  <si>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</si>
  <si>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</si>
  <si>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</si>
  <si>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</si>
  <si>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</si>
  <si>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</si>
  <si>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</si>
  <si>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</si>
  <si>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</si>
  <si>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</si>
  <si>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</si>
  <si>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</si>
  <si>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</si>
  <si>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</si>
  <si>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</si>
  <si>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</si>
  <si>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</si>
  <si>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</si>
  <si>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</si>
  <si>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</si>
  <si>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</si>
  <si>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</si>
  <si>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</si>
  <si>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</si>
  <si>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</si>
  <si>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</si>
  <si>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</si>
  <si>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</si>
  <si>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</si>
  <si>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</si>
  <si>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</si>
  <si>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</si>
  <si>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</si>
  <si>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</si>
  <si>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</si>
  <si>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</si>
  <si>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</si>
  <si>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</si>
  <si>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</si>
  <si>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</si>
  <si>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</si>
  <si>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</si>
  <si>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</si>
  <si>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</si>
  <si>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</si>
  <si>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</si>
  <si>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</si>
  <si>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</si>
  <si>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</si>
  <si>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</si>
  <si>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</si>
  <si>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</si>
  <si>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</si>
  <si>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</si>
  <si>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</si>
  <si>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</si>
  <si>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</si>
  <si>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</si>
  <si>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</si>
  <si>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</si>
  <si>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</si>
  <si>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</si>
  <si>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</si>
  <si>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</si>
  <si>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</si>
  <si>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</si>
  <si>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</si>
  <si>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</si>
  <si>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</si>
  <si>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</si>
  <si>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</si>
  <si>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</si>
  <si>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</si>
  <si>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</si>
  <si>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</si>
  <si>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</si>
  <si>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</si>
  <si>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</si>
  <si>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</si>
  <si>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</si>
  <si>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</si>
  <si>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</si>
  <si>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</si>
  <si>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</si>
  <si>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</si>
  <si>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</si>
  <si>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</si>
  <si>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</si>
  <si>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</si>
  <si>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</si>
  <si>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</si>
  <si>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</si>
  <si>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</si>
  <si>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</si>
  <si>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</si>
  <si>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</si>
  <si>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</si>
  <si>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</si>
  <si>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</si>
  <si>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</si>
  <si>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</si>
  <si>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</si>
  <si>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</si>
  <si>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</si>
  <si>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</si>
  <si>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</si>
  <si>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</si>
  <si>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</si>
  <si>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</si>
  <si>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</si>
  <si>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</si>
  <si>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</si>
  <si>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</si>
  <si>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</si>
  <si>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</si>
  <si>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</si>
  <si>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</si>
  <si>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</si>
  <si>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</si>
  <si>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</si>
  <si>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</si>
  <si>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</si>
  <si>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</si>
  <si>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</si>
  <si>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</si>
  <si>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</si>
  <si>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</si>
  <si>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</si>
  <si>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</si>
  <si>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</si>
  <si>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</si>
  <si>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</si>
  <si>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</si>
  <si>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</si>
  <si>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</si>
  <si>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</si>
  <si>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</si>
  <si>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</si>
  <si>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</si>
  <si>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</si>
  <si>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</si>
  <si>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</si>
  <si>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</si>
  <si>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</si>
  <si>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</si>
  <si>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</si>
  <si>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</si>
  <si>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</si>
  <si>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</si>
  <si>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</si>
  <si>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</si>
  <si>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</si>
  <si>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</si>
  <si>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</si>
  <si>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</si>
  <si>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</si>
  <si>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</si>
  <si>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</si>
  <si>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</si>
  <si>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</si>
  <si>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</si>
  <si>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</si>
  <si>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</si>
  <si>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</si>
  <si>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</si>
  <si>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</si>
  <si>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</si>
  <si>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</si>
  <si>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</si>
  <si>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</si>
  <si>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</si>
  <si>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</si>
  <si>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</si>
  <si>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</si>
  <si>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</si>
  <si>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</si>
  <si>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</si>
  <si>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</si>
  <si>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</si>
  <si>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</si>
  <si>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</si>
  <si>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</si>
  <si>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</si>
  <si>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</si>
  <si>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</si>
  <si>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</si>
  <si>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</si>
  <si>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</si>
  <si>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</si>
  <si>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</si>
  <si>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</si>
  <si>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</si>
  <si>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</si>
  <si>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</si>
  <si>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</si>
  <si>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</si>
  <si>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</si>
  <si>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</si>
  <si>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</si>
  <si>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</si>
  <si>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</si>
  <si>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</si>
  <si>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</si>
  <si>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</si>
  <si>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</si>
  <si>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</si>
  <si>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</si>
  <si>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</si>
  <si>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</si>
  <si>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</si>
  <si>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</si>
  <si>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</si>
  <si>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</si>
  <si>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</si>
  <si>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</si>
  <si>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</si>
  <si>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</si>
  <si>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</si>
  <si>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</si>
  <si>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</si>
  <si>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</si>
  <si>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</si>
  <si>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</si>
  <si>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</si>
  <si>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</si>
  <si>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</si>
  <si>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</si>
  <si>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</si>
  <si>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</si>
  <si>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</si>
  <si>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</si>
  <si>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</si>
  <si>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</si>
  <si>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</si>
  <si>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</si>
  <si>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</si>
  <si>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</si>
  <si>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</si>
  <si>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</si>
  <si>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</si>
  <si>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</si>
  <si>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</si>
  <si>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</si>
  <si>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</si>
  <si>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</si>
  <si>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</si>
  <si>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</si>
  <si>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</si>
  <si>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</si>
  <si>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</si>
  <si>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</si>
  <si>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</si>
  <si>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</si>
  <si>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</si>
  <si>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</si>
  <si>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</si>
  <si>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</si>
  <si>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</si>
  <si>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</si>
  <si>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</si>
  <si>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</si>
  <si>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</si>
  <si>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</si>
  <si>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</si>
  <si>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</si>
  <si>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</si>
  <si>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</si>
  <si>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</si>
  <si>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</si>
  <si>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</si>
  <si>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</si>
  <si>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</si>
  <si>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</si>
  <si>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</si>
  <si>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</si>
  <si>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</si>
  <si>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</si>
  <si>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</si>
  <si>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</si>
  <si>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</si>
  <si>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</si>
  <si>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</si>
  <si>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</si>
  <si>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</si>
  <si>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</si>
  <si>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</si>
  <si>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</si>
  <si>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</si>
  <si>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</si>
  <si>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</si>
  <si>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</si>
  <si>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</si>
  <si>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</si>
  <si>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</si>
  <si>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</si>
  <si>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</si>
  <si>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</si>
  <si>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</si>
  <si>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</si>
  <si>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</si>
  <si>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</si>
  <si>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</si>
  <si>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</si>
  <si>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</si>
  <si>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</si>
  <si>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</si>
  <si>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</si>
  <si>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</si>
  <si>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</si>
  <si>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</si>
  <si>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</si>
  <si>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</si>
  <si>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</si>
  <si>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</si>
  <si>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</si>
  <si>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</si>
  <si>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</si>
  <si>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</si>
  <si>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</si>
  <si>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</si>
  <si>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</si>
  <si>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</si>
  <si>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</si>
  <si>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</si>
  <si>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</si>
  <si>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</si>
  <si>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</si>
  <si>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</si>
  <si>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</si>
  <si>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</si>
  <si>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</si>
  <si>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</si>
  <si>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</si>
  <si>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</si>
  <si>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</si>
  <si>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</si>
  <si>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</si>
  <si>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</si>
  <si>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</si>
  <si>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</si>
  <si>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</si>
  <si>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</si>
  <si>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</si>
  <si>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</si>
  <si>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</si>
  <si>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</si>
  <si>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</si>
  <si>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</si>
  <si>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</si>
  <si>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</si>
  <si>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</si>
  <si>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</si>
  <si>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</si>
  <si>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</si>
  <si>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</si>
  <si>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</si>
  <si>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</si>
  <si>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</si>
  <si>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</si>
  <si>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</si>
  <si>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</si>
  <si>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</si>
  <si>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</si>
  <si>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</si>
  <si>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</si>
  <si>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</si>
  <si>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</si>
  <si>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</si>
  <si>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</si>
  <si>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</si>
  <si>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</si>
  <si>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</si>
  <si>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</si>
  <si>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</si>
  <si>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</si>
  <si>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</si>
  <si>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</si>
  <si>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</si>
  <si>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</si>
  <si>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</si>
  <si>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</si>
  <si>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</si>
  <si>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</si>
  <si>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</si>
  <si>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</si>
  <si>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</si>
  <si>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</si>
  <si>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</si>
  <si>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</si>
  <si>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</si>
  <si>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</si>
  <si>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</si>
  <si>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</si>
  <si>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</si>
  <si>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</si>
  <si>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</si>
  <si>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</si>
  <si>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</si>
  <si>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</si>
  <si>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</si>
  <si>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</si>
  <si>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</si>
  <si>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</si>
  <si>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</si>
  <si>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</si>
  <si>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</si>
  <si>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</si>
  <si>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</si>
  <si>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</si>
  <si>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</si>
  <si>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</si>
  <si>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</si>
  <si>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</si>
  <si>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</si>
  <si>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</si>
  <si>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</si>
  <si>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</si>
  <si>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</si>
  <si>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</si>
  <si>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</si>
  <si>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</si>
  <si>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</si>
  <si>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</si>
  <si>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</si>
  <si>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</si>
  <si>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</si>
  <si>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</si>
  <si>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</si>
  <si>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</si>
  <si>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</si>
  <si>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</si>
  <si>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</si>
  <si>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</si>
  <si>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</si>
  <si>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</si>
  <si>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</si>
  <si>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</si>
  <si>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</si>
  <si>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</si>
  <si>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</si>
  <si>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</si>
  <si>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</si>
  <si>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</si>
  <si>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</si>
  <si>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</si>
  <si>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</si>
  <si>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</si>
  <si>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</si>
  <si>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</si>
  <si>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</si>
  <si>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</si>
  <si>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</si>
  <si>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</si>
  <si>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</si>
  <si>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</si>
  <si>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</si>
  <si>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</si>
  <si>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</si>
  <si>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</si>
  <si>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</si>
  <si>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</si>
  <si>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</si>
  <si>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</si>
  <si>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</si>
  <si>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</si>
  <si>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</si>
  <si>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</si>
  <si>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</si>
  <si>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</si>
  <si>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</si>
  <si>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</si>
  <si>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</si>
  <si>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</si>
  <si>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</si>
  <si>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</si>
  <si>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</si>
  <si>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</si>
  <si>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</si>
  <si>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</si>
  <si>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</si>
  <si>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</si>
  <si>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</si>
  <si>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</si>
  <si>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</si>
  <si>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</si>
  <si>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</si>
  <si>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</si>
  <si>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</si>
  <si>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</si>
  <si>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</si>
  <si>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</si>
  <si>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</si>
  <si>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</si>
  <si>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</si>
  <si>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</si>
  <si>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</si>
  <si>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</si>
  <si>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</si>
  <si>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</si>
  <si>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</si>
  <si>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</si>
  <si>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</si>
  <si>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</si>
  <si>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</si>
  <si>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</si>
  <si>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</si>
  <si>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</si>
  <si>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</si>
  <si>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</si>
  <si>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</si>
  <si>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</si>
  <si>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</si>
  <si>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</si>
  <si>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</si>
  <si>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</si>
  <si>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</si>
  <si>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</si>
  <si>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</si>
  <si>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</si>
  <si>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</si>
  <si>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</si>
  <si>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</si>
  <si>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</si>
  <si>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</si>
  <si>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</si>
  <si>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</si>
  <si>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</si>
  <si>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</si>
  <si>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</si>
  <si>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</si>
  <si>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</si>
  <si>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</si>
  <si>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</si>
  <si>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</si>
  <si>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</si>
  <si>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</si>
  <si>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</si>
  <si>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</si>
  <si>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</si>
  <si>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</si>
  <si>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</si>
  <si>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</si>
  <si>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</si>
  <si>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</si>
  <si>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</si>
  <si>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</si>
  <si>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</si>
  <si>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</si>
  <si>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</si>
  <si>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</si>
  <si>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</si>
  <si>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</si>
  <si>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</si>
  <si>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</si>
  <si>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</si>
  <si>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</si>
  <si>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</si>
  <si>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</si>
  <si>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</si>
  <si>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</si>
  <si>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</si>
  <si>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</si>
  <si>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</si>
  <si>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</si>
  <si>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</si>
  <si>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</si>
  <si>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</si>
  <si>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</si>
  <si>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</si>
  <si>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</si>
  <si>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</si>
  <si>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</si>
  <si>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</si>
  <si>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</si>
  <si>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</si>
  <si>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</si>
  <si>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</si>
  <si>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</si>
  <si>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</si>
  <si>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</si>
  <si>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</si>
  <si>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</si>
  <si>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</si>
  <si>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</si>
  <si>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</si>
  <si>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</si>
  <si>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</si>
  <si>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</si>
  <si>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</si>
  <si>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</si>
  <si>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</si>
  <si>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</si>
  <si>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</si>
  <si>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</si>
  <si>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</si>
  <si>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</si>
  <si>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</si>
  <si>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</si>
  <si>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</si>
  <si>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</si>
  <si>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</si>
  <si>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</si>
  <si>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</si>
  <si>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</si>
  <si>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</si>
  <si>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</si>
  <si>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</si>
  <si>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</si>
  <si>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</si>
  <si>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</si>
  <si>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</si>
  <si>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</si>
  <si>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</si>
  <si>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</si>
  <si>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</si>
  <si>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</si>
  <si>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</si>
  <si>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</si>
  <si>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</si>
  <si>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</si>
  <si>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</si>
  <si>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</si>
  <si>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</si>
  <si>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</si>
  <si>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</si>
  <si>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</si>
  <si>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</si>
  <si>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</si>
  <si>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</si>
  <si>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</si>
  <si>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</si>
  <si>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</si>
  <si>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</si>
  <si>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</si>
  <si>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</si>
  <si>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</si>
  <si>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</si>
  <si>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</si>
  <si>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</si>
  <si>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</si>
  <si>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</si>
  <si>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</si>
  <si>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</si>
  <si>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</si>
  <si>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</si>
  <si>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</si>
  <si>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</si>
  <si>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</si>
  <si>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</si>
  <si>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</si>
  <si>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</si>
  <si>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</si>
  <si>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</si>
  <si>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</si>
  <si>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</si>
  <si>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</si>
  <si>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</si>
  <si>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</si>
  <si>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</si>
  <si>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</si>
  <si>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</si>
  <si>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</si>
  <si>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</si>
  <si>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</si>
  <si>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</si>
  <si>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</si>
  <si>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</si>
  <si>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</si>
  <si>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</si>
  <si>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</si>
  <si>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</si>
  <si>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</si>
  <si>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</si>
  <si>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</si>
  <si>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</si>
  <si>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</si>
  <si>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</si>
  <si>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</si>
  <si>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</si>
  <si>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</si>
  <si>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</si>
  <si>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</si>
  <si>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</si>
  <si>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</si>
  <si>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</si>
  <si>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</si>
  <si>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</si>
  <si>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</si>
  <si>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</si>
  <si>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</si>
  <si>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</si>
  <si>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</si>
  <si>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</si>
  <si>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</si>
  <si>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</si>
  <si>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</si>
  <si>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</si>
  <si>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</si>
  <si>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</si>
  <si>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</si>
  <si>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</si>
  <si>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</si>
  <si>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</si>
  <si>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</si>
  <si>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</si>
  <si>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</si>
  <si>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</si>
  <si>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</si>
  <si>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</si>
  <si>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</si>
  <si>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</si>
  <si>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</si>
  <si>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</si>
  <si>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</si>
  <si>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</si>
  <si>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</si>
  <si>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</si>
  <si>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</si>
  <si>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</si>
  <si>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</si>
  <si>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</si>
  <si>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</si>
  <si>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</si>
  <si>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</si>
  <si>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</si>
  <si>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</si>
  <si>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</si>
  <si>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</si>
  <si>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</si>
  <si>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</si>
  <si>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</si>
  <si>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</si>
  <si>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</si>
  <si>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</si>
  <si>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</si>
  <si>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</si>
  <si>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</si>
  <si>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</si>
  <si>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</si>
  <si>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</si>
  <si>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</si>
  <si>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</si>
  <si>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</si>
  <si>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</si>
  <si>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</si>
  <si>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</si>
  <si>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</si>
  <si>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</si>
  <si>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</si>
  <si>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</si>
  <si>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</si>
  <si>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</si>
  <si>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</si>
  <si>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</si>
  <si>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</si>
  <si>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</si>
  <si>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</si>
  <si>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</si>
  <si>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</si>
  <si>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</si>
  <si>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</si>
  <si>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</si>
  <si>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</si>
  <si>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</si>
  <si>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</si>
  <si>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</si>
  <si>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</si>
  <si>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</si>
  <si>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</si>
  <si>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</si>
  <si>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</si>
  <si>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</si>
  <si>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</si>
  <si>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</si>
  <si>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</si>
  <si>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</si>
  <si>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</si>
  <si>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</si>
  <si>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</si>
  <si>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</si>
  <si>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</si>
  <si>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</si>
  <si>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</si>
  <si>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</si>
  <si>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</si>
  <si>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</si>
  <si>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</si>
  <si>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</si>
  <si>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</si>
  <si>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</si>
  <si>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</si>
  <si>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</si>
  <si>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</si>
  <si>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</si>
  <si>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</si>
  <si>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</si>
  <si>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</si>
  <si>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</si>
  <si>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</si>
  <si>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</si>
  <si>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</si>
  <si>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</si>
  <si>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</si>
  <si>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</si>
  <si>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</si>
  <si>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</si>
  <si>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</si>
  <si>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</si>
  <si>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</si>
  <si>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</si>
  <si>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</si>
  <si>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</si>
  <si>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</si>
  <si>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</si>
  <si>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</si>
  <si>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</si>
  <si>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</si>
  <si>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</si>
  <si>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</si>
  <si>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</si>
  <si>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</si>
  <si>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</si>
  <si>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</si>
  <si>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</si>
  <si>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</si>
  <si>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</si>
  <si>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</si>
  <si>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</si>
  <si>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</si>
  <si>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</si>
  <si>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</si>
  <si>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</si>
  <si>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</si>
  <si>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</si>
  <si>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</si>
  <si>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</si>
  <si>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</si>
  <si>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</si>
  <si>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</si>
  <si>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</si>
  <si>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</si>
  <si>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</si>
  <si>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</si>
  <si>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</si>
  <si>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</si>
  <si>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</si>
  <si>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</si>
  <si>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</si>
  <si>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</si>
  <si>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</si>
  <si>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</si>
  <si>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</si>
  <si>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</si>
  <si>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</si>
  <si>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</si>
  <si>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</si>
  <si>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</si>
  <si>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</si>
  <si>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</si>
  <si>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</si>
  <si>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</si>
  <si>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</si>
  <si>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</si>
  <si>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</si>
  <si>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</si>
  <si>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</si>
  <si>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</si>
  <si>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</si>
  <si>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</si>
  <si>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</si>
  <si>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</si>
  <si>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</si>
  <si>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</si>
  <si>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</si>
  <si>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</si>
  <si>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</si>
  <si>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</si>
  <si>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</si>
  <si>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</si>
  <si>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</si>
  <si>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</si>
  <si>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</si>
  <si>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</si>
  <si>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</si>
  <si>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</si>
  <si>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</si>
  <si>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</si>
  <si>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</si>
  <si>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</si>
  <si>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</si>
  <si>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</si>
  <si>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</si>
  <si>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</si>
  <si>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</si>
  <si>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</si>
  <si>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</si>
  <si>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</si>
  <si>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</si>
  <si>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</si>
  <si>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</si>
  <si>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</si>
  <si>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</si>
  <si>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</si>
  <si>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</si>
  <si>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</si>
  <si>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</si>
  <si>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</si>
  <si>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</si>
  <si>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</si>
  <si>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</si>
  <si>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</si>
  <si>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</si>
  <si>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</si>
  <si>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</si>
  <si>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</si>
  <si>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</si>
  <si>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</si>
  <si>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</si>
  <si>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</si>
  <si>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</si>
  <si>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</si>
  <si>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</si>
  <si>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</si>
  <si>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</si>
  <si>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</si>
  <si>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</si>
  <si>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</si>
  <si>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</si>
  <si>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</si>
  <si>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</si>
  <si>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</si>
  <si>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</si>
  <si>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</si>
  <si>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</si>
  <si>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</si>
  <si>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</si>
  <si>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</si>
  <si>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</si>
  <si>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</si>
  <si>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</si>
  <si>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</si>
  <si>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</si>
  <si>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</si>
  <si>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</si>
  <si>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</si>
  <si>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</si>
  <si>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</si>
  <si>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</si>
  <si>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</si>
  <si>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</si>
  <si>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</si>
  <si>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</si>
  <si>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</si>
  <si>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</si>
  <si>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</si>
  <si>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</si>
  <si>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</si>
  <si>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</si>
  <si>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</si>
  <si>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</si>
  <si>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</si>
  <si>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</si>
  <si>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</si>
  <si>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</si>
  <si>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</si>
  <si>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</si>
  <si>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</si>
  <si>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</si>
  <si>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</si>
  <si>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</si>
  <si>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</si>
  <si>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</si>
  <si>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</si>
  <si>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</si>
  <si>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</si>
  <si>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</si>
  <si>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</si>
  <si>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</si>
  <si>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</si>
  <si>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</si>
  <si>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</si>
  <si>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</si>
  <si>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</si>
  <si>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</si>
  <si>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</si>
  <si>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</si>
  <si>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</si>
  <si>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</si>
  <si>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</si>
  <si>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</si>
  <si>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</si>
  <si>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</si>
  <si>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</si>
  <si>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</si>
  <si>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</si>
  <si>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</si>
  <si>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</si>
  <si>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</si>
  <si>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</si>
  <si>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</si>
  <si>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</si>
  <si>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</si>
  <si>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</si>
  <si>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</si>
  <si>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</si>
  <si>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</si>
  <si>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</si>
  <si>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</si>
  <si>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</si>
  <si>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</si>
  <si>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</si>
  <si>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</si>
  <si>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</si>
  <si>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</si>
  <si>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</si>
  <si>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</si>
  <si>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</si>
  <si>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</si>
  <si>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</si>
  <si>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</si>
  <si>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</si>
  <si>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</si>
  <si>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</si>
  <si>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</si>
  <si>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</si>
  <si>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</si>
  <si>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</si>
  <si>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</si>
  <si>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</si>
  <si>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</si>
  <si>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</si>
  <si>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</si>
  <si>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</si>
  <si>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</si>
  <si>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</si>
  <si>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</si>
  <si>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</si>
  <si>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</si>
  <si>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</si>
  <si>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</si>
  <si>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</si>
  <si>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</si>
  <si>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</si>
  <si>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</si>
  <si>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</si>
  <si>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</si>
  <si>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</si>
  <si>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</si>
  <si>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</si>
  <si>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</si>
  <si>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</si>
  <si>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</si>
  <si>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</si>
  <si>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</si>
  <si>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</si>
  <si>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</si>
  <si>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</si>
  <si>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</si>
  <si>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</si>
  <si>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</si>
  <si>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</si>
  <si>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</si>
  <si>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</si>
  <si>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</si>
  <si>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</si>
  <si>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</si>
  <si>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</si>
  <si>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</si>
  <si>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</si>
  <si>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</si>
  <si>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</si>
  <si>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</si>
  <si>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</si>
  <si>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</si>
  <si>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</si>
  <si>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</si>
  <si>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</si>
  <si>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</si>
  <si>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</si>
  <si>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</si>
  <si>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</si>
  <si>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</si>
  <si>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</si>
  <si>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</si>
  <si>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</si>
  <si>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</si>
  <si>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</si>
  <si>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</si>
  <si>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</si>
  <si>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</si>
  <si>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</si>
  <si>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</si>
  <si>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</si>
  <si>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</si>
  <si>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</si>
  <si>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</si>
  <si>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</si>
  <si>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</si>
  <si>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</si>
  <si>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</si>
  <si>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</si>
  <si>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</si>
  <si>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</si>
  <si>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</si>
  <si>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</si>
  <si>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</si>
  <si>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</si>
  <si>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</si>
  <si>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</si>
  <si>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</si>
  <si>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</si>
  <si>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</si>
  <si>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</si>
  <si>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</si>
  <si>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</si>
  <si>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</si>
  <si>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</si>
  <si>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</si>
  <si>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</si>
  <si>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</si>
  <si>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</si>
  <si>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</si>
  <si>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</si>
  <si>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</si>
  <si>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</si>
  <si>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</si>
  <si>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</si>
  <si>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</si>
  <si>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</si>
  <si>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</si>
  <si>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</si>
  <si>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</si>
  <si>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</si>
  <si>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</si>
  <si>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</si>
  <si>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</si>
  <si>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</si>
  <si>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</si>
  <si>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</si>
  <si>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</si>
  <si>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</si>
  <si>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</si>
  <si>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</si>
  <si>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</si>
  <si>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</si>
  <si>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</si>
  <si>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</si>
  <si>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</si>
  <si>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</si>
  <si>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</si>
  <si>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</si>
  <si>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</si>
  <si>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</si>
  <si>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</si>
  <si>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</si>
  <si>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</si>
  <si>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</si>
  <si>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</si>
  <si>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</si>
  <si>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</si>
  <si>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</si>
  <si>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</si>
  <si>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</si>
  <si>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</si>
  <si>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</si>
  <si>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</si>
  <si>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</si>
  <si>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</si>
  <si>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</si>
  <si>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</si>
  <si>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</si>
  <si>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</si>
  <si>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</si>
  <si>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</si>
  <si>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</si>
  <si>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</si>
  <si>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</si>
  <si>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</si>
  <si>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</si>
  <si>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</si>
  <si>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</si>
  <si>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</si>
  <si>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</si>
  <si>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</si>
  <si>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</si>
  <si>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</si>
  <si>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</si>
  <si>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</si>
  <si>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</si>
  <si>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</si>
  <si>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</si>
  <si>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</si>
  <si>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</si>
  <si>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</si>
  <si>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</si>
  <si>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</si>
  <si>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</si>
  <si>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</si>
  <si>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</si>
  <si>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</si>
  <si>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</si>
  <si>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</si>
  <si>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</si>
  <si>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</si>
  <si>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</si>
  <si>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</si>
  <si>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</si>
  <si>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</si>
  <si>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</si>
  <si>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</si>
  <si>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</si>
  <si>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</si>
  <si>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</si>
  <si>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</si>
  <si>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</si>
  <si>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</si>
  <si>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</si>
  <si>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</si>
  <si>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</si>
  <si>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</si>
  <si>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</si>
  <si>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</si>
  <si>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</si>
  <si>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</si>
  <si>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</si>
  <si>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</si>
  <si>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</si>
  <si>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</si>
  <si>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</si>
  <si>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</si>
  <si>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</si>
  <si>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</si>
  <si>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</si>
  <si>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</si>
  <si>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</si>
  <si>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</si>
  <si>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</si>
  <si>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</si>
  <si>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</si>
  <si>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</si>
  <si>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</si>
  <si>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</si>
  <si>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</si>
  <si>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</si>
  <si>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</si>
  <si>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</si>
  <si>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</si>
  <si>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</si>
  <si>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</si>
  <si>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</si>
  <si>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</si>
  <si>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</si>
  <si>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</si>
  <si>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</si>
  <si>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</si>
  <si>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</si>
  <si>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</si>
  <si>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</si>
  <si>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</si>
  <si>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</si>
  <si>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</si>
  <si>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</si>
  <si>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</si>
  <si>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</si>
  <si>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</si>
  <si>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</si>
  <si>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</si>
  <si>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</si>
  <si>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</si>
  <si>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</si>
  <si>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</si>
  <si>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</si>
  <si>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</si>
  <si>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</si>
  <si>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</si>
  <si>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</si>
  <si>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</si>
  <si>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</si>
  <si>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</si>
  <si>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</si>
  <si>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</si>
  <si>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</si>
  <si>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</si>
  <si>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</si>
  <si>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</si>
  <si>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</si>
  <si>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</si>
  <si>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</si>
  <si>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</si>
  <si>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</si>
  <si>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</si>
  <si>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</si>
  <si>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</si>
  <si>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</si>
  <si>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</si>
  <si>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</si>
  <si>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</si>
  <si>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</si>
  <si>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</si>
  <si>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</si>
  <si>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</si>
  <si>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</si>
  <si>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</si>
  <si>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</si>
  <si>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</si>
  <si>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</si>
  <si>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</si>
  <si>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</si>
  <si>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</si>
  <si>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</si>
  <si>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</si>
  <si>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</si>
  <si>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</si>
  <si>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</si>
  <si>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</si>
  <si>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</si>
  <si>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</si>
  <si>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</si>
  <si>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</si>
  <si>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</si>
  <si>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</si>
  <si>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</si>
  <si>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</si>
  <si>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</si>
  <si>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</si>
  <si>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</si>
  <si>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</si>
  <si>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</si>
  <si>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</si>
  <si>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</si>
  <si>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</si>
  <si>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</si>
  <si>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</si>
  <si>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</si>
  <si>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</si>
  <si>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</si>
  <si>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</si>
  <si>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</si>
  <si>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</si>
  <si>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</si>
  <si>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</si>
  <si>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</si>
  <si>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</si>
  <si>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</si>
  <si>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</si>
  <si>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</si>
  <si>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</si>
  <si>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</si>
  <si>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</si>
  <si>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</si>
  <si>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</si>
  <si>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</si>
  <si>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</si>
  <si>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</si>
  <si>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</si>
  <si>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</si>
  <si>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</si>
  <si>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</si>
  <si>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</si>
  <si>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</si>
  <si>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</si>
  <si>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</si>
  <si>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</si>
  <si>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</si>
  <si>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</si>
  <si>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</si>
  <si>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</si>
  <si>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</si>
  <si>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</si>
  <si>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</si>
  <si>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</si>
  <si>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</si>
  <si>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</si>
  <si>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</si>
  <si>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</si>
  <si>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</si>
  <si>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</si>
  <si>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</si>
  <si>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</si>
  <si>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</si>
  <si>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</si>
  <si>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</si>
  <si>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</si>
  <si>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</si>
  <si>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</si>
  <si>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</si>
  <si>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</si>
  <si>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</si>
  <si>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</si>
  <si>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</si>
  <si>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</si>
  <si>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</si>
  <si>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</si>
  <si>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</si>
  <si>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</si>
  <si>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</si>
  <si>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</si>
  <si>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</si>
  <si>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</si>
  <si>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</si>
  <si>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</si>
  <si>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</si>
  <si>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</si>
  <si>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</si>
  <si>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</si>
  <si>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</si>
  <si>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</si>
  <si>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</si>
  <si>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</si>
  <si>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</si>
  <si>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</si>
  <si>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</si>
  <si>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</si>
  <si>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</si>
  <si>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</si>
  <si>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</si>
  <si>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</si>
  <si>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</si>
  <si>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</si>
  <si>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</si>
  <si>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</si>
  <si>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</si>
  <si>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</si>
  <si>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</si>
  <si>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</si>
  <si>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</si>
  <si>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</si>
  <si>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</si>
  <si>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</si>
  <si>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</si>
  <si>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</si>
  <si>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</si>
  <si>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</si>
  <si>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</si>
  <si>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</si>
  <si>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</si>
  <si>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</si>
  <si>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</si>
  <si>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</si>
  <si>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</si>
  <si>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</si>
  <si>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</si>
  <si>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</si>
  <si>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</si>
  <si>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</si>
  <si>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</si>
  <si>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</si>
  <si>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</si>
  <si>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</si>
  <si>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</si>
  <si>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</si>
  <si>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</si>
  <si>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</si>
  <si>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</si>
  <si>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</si>
  <si>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</si>
  <si>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</si>
  <si>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</si>
  <si>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</si>
  <si>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</si>
  <si>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</si>
  <si>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</si>
  <si>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</si>
  <si>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</si>
  <si>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</si>
  <si>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</si>
  <si>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</si>
  <si>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</si>
  <si>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</si>
  <si>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</si>
  <si>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</si>
  <si>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</si>
  <si>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</si>
  <si>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</si>
  <si>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</si>
  <si>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</si>
  <si>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</si>
  <si>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</si>
  <si>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</si>
  <si>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</si>
  <si>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</si>
  <si>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</si>
  <si>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</si>
  <si>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</si>
  <si>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</si>
  <si>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</si>
  <si>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</si>
  <si>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</si>
  <si>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</si>
  <si>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</si>
  <si>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</si>
  <si>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</si>
  <si>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</si>
  <si>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</si>
  <si>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</si>
  <si>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</si>
  <si>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</si>
  <si>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</si>
  <si>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</si>
  <si>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</si>
  <si>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</si>
  <si>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</si>
  <si>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</si>
  <si>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</si>
  <si>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</si>
  <si>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</si>
  <si>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</si>
  <si>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</si>
  <si>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</si>
  <si>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</si>
  <si>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</si>
  <si>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</si>
  <si>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</si>
  <si>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</si>
  <si>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</si>
  <si>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</si>
  <si>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</si>
  <si>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</si>
  <si>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</si>
  <si>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</si>
  <si>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</si>
  <si>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</si>
  <si>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</si>
  <si>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</si>
  <si>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</si>
  <si>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</si>
  <si>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</si>
  <si>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</si>
  <si>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</si>
  <si>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</si>
  <si>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</si>
  <si>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</si>
  <si>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</si>
  <si>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</si>
  <si>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</si>
  <si>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</si>
  <si>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</si>
  <si>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</si>
  <si>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</si>
  <si>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</si>
  <si>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</si>
  <si>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</si>
  <si>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</si>
  <si>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</si>
  <si>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</si>
  <si>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</si>
  <si>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</si>
  <si>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</si>
  <si>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</si>
  <si>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</si>
  <si>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</si>
  <si>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</si>
  <si>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</si>
  <si>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</si>
  <si>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</si>
  <si>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</si>
  <si>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</si>
  <si>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</si>
  <si>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</si>
  <si>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</si>
  <si>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</si>
  <si>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</si>
  <si>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</si>
  <si>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</si>
  <si>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</si>
  <si>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</si>
  <si>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</si>
  <si>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</si>
  <si>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</si>
  <si>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</si>
  <si>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</si>
  <si>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</si>
  <si>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</si>
  <si>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</si>
  <si>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</si>
  <si>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</si>
  <si>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</si>
  <si>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</si>
  <si>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</si>
  <si>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</si>
  <si>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</si>
  <si>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</si>
  <si>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</si>
  <si>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</si>
  <si>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</si>
  <si>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</si>
  <si>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</si>
  <si>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</si>
  <si>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</si>
  <si>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</si>
  <si>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</si>
  <si>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</si>
  <si>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</si>
  <si>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</si>
  <si>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</si>
  <si>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</si>
  <si>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</si>
  <si>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</si>
  <si>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</si>
  <si>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</si>
  <si>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</si>
  <si>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</si>
  <si>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</si>
  <si>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</si>
  <si>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</si>
  <si>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</si>
  <si>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</si>
  <si>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</si>
  <si>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</si>
  <si>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</si>
  <si>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</si>
  <si>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</si>
  <si>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</si>
  <si>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</si>
  <si>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</si>
  <si>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</si>
  <si>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</si>
  <si>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</si>
  <si>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</si>
  <si>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</si>
  <si>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</si>
  <si>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</si>
  <si>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</si>
  <si>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</si>
  <si>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</si>
  <si>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</si>
  <si>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</si>
  <si>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</si>
  <si>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</si>
  <si>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</si>
  <si>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</si>
  <si>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</si>
  <si>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</si>
  <si>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</si>
  <si>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</si>
  <si>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</si>
  <si>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</si>
  <si>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</si>
  <si>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</si>
  <si>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</si>
  <si>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</si>
  <si>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</si>
  <si>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</si>
  <si>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</si>
  <si>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</si>
  <si>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</si>
  <si>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</si>
  <si>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</si>
  <si>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</si>
  <si>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</si>
  <si>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</si>
  <si>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</si>
  <si>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</si>
  <si>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</si>
  <si>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</si>
  <si>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</si>
  <si>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</si>
  <si>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</si>
  <si>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</si>
  <si>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</si>
  <si>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</si>
  <si>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</si>
  <si>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</si>
  <si>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</si>
  <si>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</si>
  <si>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</si>
  <si>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</si>
  <si>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</si>
  <si>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</si>
  <si>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</si>
  <si>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</si>
  <si>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</si>
  <si>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</si>
  <si>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</si>
  <si>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</si>
  <si>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</si>
  <si>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</si>
  <si>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</si>
  <si>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</si>
  <si>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</si>
  <si>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</si>
  <si>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</si>
  <si>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</si>
  <si>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</si>
  <si>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</si>
  <si>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</si>
  <si>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</si>
  <si>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</si>
  <si>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</si>
  <si>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</si>
  <si>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</si>
  <si>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</si>
  <si>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</si>
  <si>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</si>
  <si>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</si>
  <si>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</si>
  <si>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</si>
  <si>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</si>
  <si>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</si>
  <si>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</si>
  <si>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</si>
  <si>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</si>
  <si>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</si>
  <si>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</si>
  <si>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</si>
  <si>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</si>
  <si>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</si>
  <si>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</si>
  <si>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</si>
  <si>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</si>
  <si>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</si>
  <si>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</si>
  <si>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</si>
  <si>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</si>
  <si>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</si>
  <si>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</si>
  <si>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</si>
  <si>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</si>
  <si>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</si>
  <si>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</si>
  <si>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</si>
  <si>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</si>
  <si>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</si>
  <si>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</si>
  <si>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</si>
  <si>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</si>
  <si>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</si>
  <si>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</si>
  <si>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</si>
  <si>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</si>
  <si>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</si>
  <si>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</si>
  <si>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</si>
  <si>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</si>
  <si>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</si>
  <si>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</si>
  <si>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</si>
  <si>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</si>
  <si>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</si>
  <si>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</si>
  <si>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</si>
  <si>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</si>
  <si>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</si>
  <si>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</si>
  <si>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</si>
  <si>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</si>
  <si>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</si>
  <si>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</si>
  <si>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</si>
  <si>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</si>
  <si>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</si>
  <si>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</si>
  <si>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</si>
  <si>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</si>
  <si>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</si>
  <si>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</si>
  <si>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</si>
  <si>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</si>
  <si>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</si>
  <si>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</si>
  <si>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</si>
  <si>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</si>
  <si>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</si>
  <si>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</si>
  <si>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</si>
  <si>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</si>
  <si>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</si>
  <si>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</si>
  <si>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</si>
  <si>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</si>
  <si>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</si>
  <si>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</si>
  <si>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</si>
  <si>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</si>
  <si>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</si>
  <si>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</si>
  <si>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</si>
  <si>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</si>
  <si>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</si>
  <si>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</si>
  <si>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</si>
  <si>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</si>
  <si>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</si>
  <si>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</si>
  <si>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</si>
  <si>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</si>
  <si>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</si>
  <si>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</si>
  <si>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</si>
  <si>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</si>
  <si>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</si>
  <si>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</si>
  <si>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</si>
  <si>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</si>
  <si>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</si>
  <si>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</si>
  <si>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</si>
  <si>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</si>
  <si>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</si>
  <si>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</si>
  <si>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</si>
  <si>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</si>
  <si>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</si>
  <si>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</si>
  <si>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</si>
  <si>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</si>
  <si>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</si>
  <si>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</si>
  <si>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</si>
  <si>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</si>
  <si>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</si>
  <si>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</si>
  <si>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</si>
  <si>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</si>
  <si>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</si>
  <si>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</si>
  <si>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</si>
  <si>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</si>
  <si>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</si>
  <si>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</si>
  <si>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</si>
  <si>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</si>
  <si>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</si>
  <si>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</si>
  <si>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</si>
  <si>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</si>
  <si>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</si>
  <si>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</si>
  <si>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</si>
  <si>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</si>
  <si>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</si>
  <si>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</si>
  <si>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</si>
  <si>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</si>
  <si>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</si>
  <si>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</si>
  <si>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</si>
  <si>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</si>
  <si>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</si>
  <si>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</si>
  <si>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</si>
  <si>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</si>
  <si>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</si>
  <si>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</si>
  <si>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</si>
  <si>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</si>
  <si>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</si>
  <si>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</si>
  <si>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</si>
  <si>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</si>
  <si>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</si>
  <si>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</si>
  <si>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</si>
  <si>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</si>
  <si>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</si>
  <si>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</si>
  <si>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</si>
  <si>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</si>
  <si>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</si>
  <si>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</si>
  <si>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</si>
  <si>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</si>
  <si>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</si>
  <si>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</si>
  <si>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</si>
  <si>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</si>
  <si>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</si>
  <si>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</si>
  <si>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</si>
  <si>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</si>
  <si>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</si>
  <si>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</si>
  <si>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</si>
  <si>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</si>
  <si>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</si>
  <si>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</si>
  <si>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</si>
  <si>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</si>
  <si>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</si>
  <si>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</si>
  <si>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</si>
  <si>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</si>
  <si>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</si>
  <si>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</si>
  <si>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</si>
  <si>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</si>
  <si>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</si>
  <si>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</si>
  <si>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</si>
  <si>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</si>
  <si>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</si>
  <si>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</si>
  <si>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</si>
  <si>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</si>
  <si>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</si>
  <si>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</si>
  <si>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</si>
  <si>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</si>
  <si>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</si>
  <si>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</si>
  <si>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</si>
  <si>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</si>
  <si>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</si>
  <si>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</si>
  <si>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</si>
  <si>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</si>
  <si>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</si>
  <si>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</si>
  <si>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</si>
  <si>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</si>
  <si>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</si>
  <si>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</si>
  <si>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</si>
  <si>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</si>
  <si>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</si>
  <si>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</si>
  <si>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</si>
  <si>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</si>
  <si>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</si>
  <si>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</si>
  <si>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</si>
  <si>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</si>
  <si>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</si>
  <si>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</si>
  <si>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</si>
  <si>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</si>
  <si>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</si>
  <si>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</si>
  <si>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</si>
  <si>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</si>
  <si>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</si>
  <si>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</si>
  <si>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</si>
  <si>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</si>
  <si>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</si>
  <si>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</si>
  <si>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</si>
  <si>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</si>
  <si>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</si>
  <si>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</si>
  <si>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</si>
  <si>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</si>
  <si>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</si>
  <si>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</si>
  <si>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</si>
  <si>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</si>
  <si>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</si>
  <si>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</si>
  <si>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</si>
  <si>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</si>
  <si>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</si>
  <si>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</si>
  <si>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</si>
  <si>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</si>
  <si>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</si>
  <si>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</si>
  <si>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</si>
  <si>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</si>
  <si>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</si>
  <si>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</si>
  <si>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</si>
  <si>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</si>
  <si>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</si>
  <si>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</si>
  <si>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</si>
  <si>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</si>
  <si>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</si>
  <si>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</si>
  <si>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</si>
  <si>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</si>
  <si>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</si>
  <si>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</si>
  <si>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</si>
  <si>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</si>
  <si>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</si>
  <si>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</si>
  <si>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</si>
  <si>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</si>
  <si>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</si>
  <si>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</si>
  <si>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</si>
  <si>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</si>
  <si>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</si>
  <si>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</si>
  <si>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</si>
  <si>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</si>
  <si>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</si>
  <si>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</si>
  <si>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</si>
  <si>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</si>
  <si>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</si>
  <si>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</si>
  <si>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</si>
  <si>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</si>
  <si>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</si>
  <si>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</si>
  <si>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</si>
  <si>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</si>
  <si>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</si>
  <si>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</si>
  <si>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</si>
  <si>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</si>
  <si>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</si>
  <si>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</si>
  <si>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</si>
  <si>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</si>
  <si>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</si>
  <si>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</si>
  <si>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</si>
  <si>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</si>
  <si>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</si>
  <si>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</si>
  <si>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</si>
  <si>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</si>
  <si>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</si>
  <si>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</si>
  <si>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</si>
  <si>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</si>
  <si>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</si>
  <si>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</si>
  <si>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</si>
  <si>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</si>
  <si>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</si>
  <si>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</si>
  <si>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</si>
  <si>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</si>
  <si>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</si>
  <si>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</si>
  <si>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</si>
  <si>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</si>
  <si>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</si>
  <si>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</si>
  <si>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</si>
  <si>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</si>
  <si>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</si>
  <si>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</si>
  <si>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</si>
  <si>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</si>
  <si>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</si>
  <si>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</si>
  <si>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</si>
  <si>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</si>
  <si>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</si>
  <si>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</si>
  <si>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</si>
  <si>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</si>
  <si>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</si>
  <si>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</si>
  <si>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</si>
  <si>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</si>
  <si>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</si>
  <si>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</si>
  <si>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</si>
  <si>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</si>
  <si>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</si>
  <si>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</si>
  <si>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</si>
  <si>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</si>
  <si>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</si>
  <si>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</si>
  <si>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</si>
  <si>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</si>
  <si>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</si>
  <si>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</si>
  <si>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</si>
  <si>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</si>
  <si>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</si>
  <si>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</si>
  <si>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</si>
  <si>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</si>
  <si>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</si>
  <si>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</si>
  <si>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</si>
  <si>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</si>
  <si>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</si>
  <si>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</si>
  <si>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</si>
  <si>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</si>
  <si>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</si>
  <si>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</si>
  <si>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</si>
  <si>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</si>
  <si>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</si>
  <si>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</si>
  <si>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</si>
  <si>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</si>
  <si>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</si>
  <si>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</si>
  <si>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</si>
  <si>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</si>
  <si>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</si>
  <si>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</si>
  <si>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</si>
  <si>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</si>
  <si>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</si>
  <si>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</si>
  <si>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</si>
  <si>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</si>
  <si>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</si>
  <si>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</si>
  <si>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</si>
  <si>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</si>
  <si>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</si>
  <si>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</si>
  <si>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</si>
  <si>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</si>
  <si>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</si>
  <si>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</si>
  <si>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</si>
  <si>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</si>
  <si>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</si>
  <si>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</si>
  <si>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</si>
  <si>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</si>
  <si>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</si>
  <si>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</si>
  <si>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</si>
  <si>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</si>
  <si>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</si>
  <si>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</si>
  <si>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</si>
  <si>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</si>
  <si>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</si>
  <si>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</si>
  <si>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</si>
  <si>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</si>
  <si>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</si>
  <si>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</si>
  <si>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</si>
  <si>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</si>
  <si>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</si>
  <si>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</si>
  <si>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</si>
  <si>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</si>
  <si>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</si>
  <si>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</si>
  <si>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</si>
  <si>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</si>
  <si>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</si>
  <si>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</si>
  <si>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</si>
  <si>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</si>
  <si>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</si>
  <si>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</si>
  <si>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</si>
  <si>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</si>
  <si>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</si>
  <si>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</si>
  <si>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</si>
  <si>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</si>
  <si>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</si>
  <si>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</si>
  <si>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</si>
  <si>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</si>
  <si>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</si>
  <si>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</si>
  <si>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</si>
  <si>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</si>
  <si>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</si>
  <si>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</si>
  <si>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</si>
  <si>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</si>
  <si>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</si>
  <si>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</si>
  <si>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</si>
  <si>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</si>
  <si>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</si>
  <si>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</si>
  <si>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</si>
  <si>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</si>
  <si>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</si>
  <si>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</si>
  <si>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</si>
  <si>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</si>
  <si>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</si>
  <si>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</si>
  <si>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</si>
  <si>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</si>
  <si>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</si>
  <si>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</si>
  <si>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</si>
  <si>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</si>
  <si>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</si>
  <si>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</si>
  <si>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</si>
  <si>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</si>
  <si>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</si>
  <si>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</si>
  <si>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</si>
  <si>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</si>
  <si>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</si>
  <si>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</si>
  <si>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</si>
  <si>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</si>
  <si>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</si>
  <si>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</si>
  <si>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</si>
  <si>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</si>
  <si>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</si>
  <si>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</si>
  <si>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</si>
  <si>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</si>
  <si>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</si>
  <si>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</si>
  <si>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</si>
  <si>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</si>
  <si>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</si>
  <si>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</si>
  <si>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</si>
  <si>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</si>
  <si>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</si>
  <si>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</si>
  <si>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</si>
  <si>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</si>
  <si>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</si>
  <si>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</si>
  <si>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</si>
  <si>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</si>
  <si>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</si>
  <si>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</si>
  <si>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</si>
  <si>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</si>
  <si>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</si>
  <si>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</si>
  <si>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</si>
  <si>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</si>
  <si>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</si>
  <si>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</si>
  <si>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</si>
  <si>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</si>
  <si>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</si>
  <si>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</si>
  <si>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</si>
  <si>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</si>
  <si>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</si>
  <si>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</si>
  <si>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</si>
  <si>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</si>
  <si>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</si>
  <si>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</si>
  <si>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</si>
  <si>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</si>
  <si>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</si>
  <si>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</si>
  <si>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</si>
  <si>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</si>
  <si>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</si>
  <si>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</si>
  <si>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</si>
  <si>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</si>
  <si>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</si>
  <si>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</si>
  <si>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</si>
  <si>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</si>
  <si>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</si>
  <si>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</si>
  <si>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</si>
  <si>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</si>
  <si>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</si>
  <si>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</si>
  <si>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</si>
  <si>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</si>
  <si>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</si>
  <si>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</si>
  <si>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</si>
  <si>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</si>
  <si>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</si>
  <si>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</si>
  <si>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</si>
  <si>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</si>
  <si>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</si>
  <si>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</si>
  <si>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</si>
  <si>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</si>
  <si>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</si>
  <si>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</si>
  <si>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</si>
  <si>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</si>
  <si>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</si>
  <si>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</si>
  <si>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</si>
  <si>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</si>
  <si>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</si>
  <si>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</si>
  <si>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</si>
  <si>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</si>
  <si>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</si>
  <si>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</si>
  <si>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</si>
  <si>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</si>
  <si>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</si>
  <si>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</si>
  <si>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</si>
  <si>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</si>
  <si>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</si>
  <si>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</si>
  <si>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</si>
  <si>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</si>
  <si>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</si>
  <si>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</si>
  <si>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</si>
  <si>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</si>
  <si>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</si>
  <si>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</si>
  <si>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</si>
  <si>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</si>
  <si>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</si>
  <si>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</si>
  <si>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</si>
  <si>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</si>
  <si>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</si>
  <si>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</si>
  <si>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</si>
  <si>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</si>
  <si>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</si>
  <si>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</si>
  <si>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</si>
  <si>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</si>
  <si>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</si>
  <si>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</si>
  <si>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</si>
  <si>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</si>
  <si>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</si>
  <si>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</si>
  <si>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</si>
  <si>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</si>
  <si>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</si>
  <si>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</si>
  <si>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</si>
  <si>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</si>
  <si>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</si>
  <si>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</si>
  <si>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</si>
  <si>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</si>
  <si>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</si>
  <si>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</si>
  <si>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</si>
  <si>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</si>
  <si>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</si>
  <si>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</si>
  <si>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</si>
  <si>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</si>
  <si>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</si>
  <si>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</si>
  <si>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</si>
  <si>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</si>
  <si>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</si>
  <si>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</si>
  <si>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</si>
  <si>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</si>
  <si>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</si>
  <si>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</si>
  <si>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</si>
  <si>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</si>
  <si>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</si>
  <si>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</si>
  <si>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</si>
  <si>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</si>
  <si>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</si>
  <si>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</si>
  <si>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</si>
  <si>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</si>
  <si>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</si>
  <si>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</si>
  <si>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</si>
  <si>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</si>
  <si>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</si>
  <si>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</si>
  <si>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</si>
  <si>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</si>
  <si>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</si>
  <si>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</si>
  <si>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</si>
  <si>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</si>
  <si>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</si>
  <si>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</si>
  <si>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</si>
  <si>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</si>
  <si>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</si>
  <si>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</si>
  <si>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</si>
  <si>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</si>
  <si>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</si>
  <si>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</si>
  <si>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</si>
  <si>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</si>
  <si>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</si>
  <si>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</si>
  <si>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</si>
  <si>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</si>
  <si>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</si>
  <si>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</si>
  <si>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</si>
  <si>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</si>
  <si>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</si>
  <si>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</si>
  <si>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</si>
  <si>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</si>
  <si>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</si>
  <si>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</si>
  <si>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</si>
  <si>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</si>
  <si>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</si>
  <si>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</si>
  <si>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</si>
  <si>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</si>
  <si>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</si>
  <si>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</si>
  <si>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</si>
  <si>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</si>
  <si>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</si>
  <si>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</si>
  <si>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</si>
  <si>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</si>
  <si>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</si>
  <si>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</si>
  <si>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</si>
  <si>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</si>
  <si>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</si>
  <si>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</si>
  <si>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</si>
  <si>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</si>
  <si>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</si>
  <si>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</si>
  <si>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</si>
  <si>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</si>
  <si>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</si>
  <si>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</si>
  <si>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</si>
  <si>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</si>
  <si>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</si>
  <si>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</si>
  <si>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</si>
  <si>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</si>
  <si>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</si>
  <si>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</si>
  <si>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</si>
  <si>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</si>
  <si>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</si>
  <si>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</si>
  <si>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</si>
  <si>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</si>
  <si>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</si>
  <si>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</si>
  <si>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</si>
  <si>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</si>
  <si>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</si>
  <si>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</si>
  <si>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</si>
  <si>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</si>
  <si>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</si>
  <si>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</si>
  <si>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</si>
  <si>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</si>
  <si>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</si>
  <si>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</si>
  <si>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</si>
  <si>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</si>
  <si>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</si>
  <si>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</si>
  <si>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</si>
  <si>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</si>
  <si>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</si>
  <si>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</si>
  <si>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</si>
  <si>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</si>
  <si>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</si>
  <si>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</si>
  <si>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</si>
  <si>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</si>
  <si>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</si>
  <si>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</si>
  <si>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</si>
  <si>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</si>
  <si>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</si>
  <si>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</si>
  <si>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</si>
  <si>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</si>
  <si>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</si>
  <si>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</si>
  <si>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</si>
  <si>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</si>
  <si>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</si>
  <si>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</si>
  <si>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</si>
  <si>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</si>
  <si>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</si>
  <si>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</si>
  <si>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</si>
  <si>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</si>
  <si>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</si>
  <si>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</si>
  <si>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</si>
  <si>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</si>
  <si>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</si>
  <si>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</si>
  <si>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</si>
  <si>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</si>
  <si>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</si>
  <si>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</si>
  <si>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</si>
  <si>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</si>
  <si>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</si>
  <si>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</si>
  <si>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</si>
  <si>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</si>
  <si>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</si>
  <si>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</si>
  <si>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</si>
  <si>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</si>
  <si>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</si>
  <si>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</si>
  <si>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</si>
  <si>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</si>
  <si>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</si>
  <si>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</si>
  <si>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</si>
  <si>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</si>
  <si>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</si>
  <si>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</si>
  <si>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</si>
  <si>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</si>
  <si>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</si>
  <si>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</si>
  <si>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</si>
  <si>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</si>
  <si>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</si>
  <si>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</si>
  <si>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</si>
  <si>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</si>
  <si>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</si>
  <si>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</si>
  <si>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</si>
  <si>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</si>
  <si>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</si>
  <si>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</si>
  <si>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</si>
  <si>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</si>
  <si>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</si>
  <si>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</si>
  <si>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</si>
  <si>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</si>
  <si>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</si>
  <si>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</si>
  <si>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</si>
  <si>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</si>
  <si>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</si>
  <si>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</si>
  <si>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</si>
  <si>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</si>
  <si>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</si>
  <si>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</si>
  <si>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</si>
  <si>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</si>
  <si>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</si>
  <si>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</si>
  <si>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</si>
  <si>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</si>
  <si>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</si>
  <si>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</si>
  <si>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</si>
  <si>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</si>
  <si>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</si>
  <si>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</si>
  <si>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</si>
  <si>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</si>
  <si>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</si>
  <si>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</si>
  <si>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</si>
  <si>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</si>
  <si>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</si>
  <si>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</si>
  <si>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</si>
  <si>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</si>
  <si>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</si>
  <si>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</si>
  <si>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</si>
  <si>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</si>
  <si>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</si>
  <si>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</si>
  <si>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</si>
  <si>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</si>
  <si>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</si>
  <si>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</si>
  <si>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</si>
  <si>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</si>
  <si>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</si>
  <si>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</si>
  <si>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</si>
  <si>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</si>
  <si>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</si>
  <si>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</si>
  <si>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</si>
  <si>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</si>
  <si>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</si>
  <si>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</si>
  <si>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</si>
  <si>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</si>
  <si>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</si>
  <si>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</si>
  <si>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</si>
  <si>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</si>
  <si>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</si>
  <si>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</si>
  <si>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</si>
  <si>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</si>
  <si>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</si>
  <si>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</si>
  <si>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</si>
  <si>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</si>
  <si>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</si>
  <si>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</si>
  <si>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</si>
  <si>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</si>
  <si>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</si>
  <si>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</si>
  <si>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</si>
  <si>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</si>
  <si>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</si>
  <si>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</si>
  <si>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</si>
  <si>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</si>
  <si>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</si>
  <si>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</si>
  <si>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</si>
  <si>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</si>
  <si>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</si>
  <si>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</si>
  <si>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</si>
  <si>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</si>
  <si>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</si>
  <si>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</si>
  <si>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</si>
  <si>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</si>
  <si>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</si>
  <si>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</si>
  <si>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</si>
  <si>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</si>
  <si>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</si>
  <si>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</si>
  <si>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</si>
  <si>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</si>
  <si>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</si>
  <si>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</si>
  <si>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</si>
  <si>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</si>
  <si>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</si>
  <si>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</si>
  <si>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</si>
  <si>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</si>
  <si>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</si>
  <si>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</si>
  <si>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</si>
  <si>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</si>
  <si>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</si>
  <si>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</si>
  <si>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</si>
  <si>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</si>
  <si>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</si>
  <si>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</si>
  <si>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</si>
  <si>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</si>
  <si>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</si>
  <si>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</si>
  <si>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</si>
  <si>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</si>
  <si>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</si>
  <si>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</si>
  <si>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</si>
  <si>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</si>
  <si>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</si>
  <si>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</si>
  <si>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</si>
  <si>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</si>
  <si>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</si>
  <si>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</si>
  <si>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</si>
  <si>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</si>
  <si>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</si>
  <si>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</si>
  <si>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</si>
  <si>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</si>
  <si>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</si>
  <si>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</si>
  <si>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</si>
  <si>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</si>
  <si>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</si>
  <si>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</si>
  <si>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</si>
  <si>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</si>
  <si>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</si>
  <si>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</si>
  <si>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</si>
  <si>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</si>
  <si>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</si>
  <si>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</si>
  <si>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</si>
  <si>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</si>
  <si>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</si>
  <si>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</si>
  <si>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</si>
  <si>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</si>
  <si>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</si>
  <si>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</si>
  <si>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</si>
  <si>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</si>
  <si>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</si>
  <si>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</si>
  <si>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</si>
  <si>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</si>
  <si>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</si>
  <si>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</si>
  <si>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</si>
  <si>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</si>
  <si>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</si>
  <si>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</si>
  <si>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</si>
  <si>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</si>
  <si>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</si>
  <si>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</si>
  <si>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</si>
  <si>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</si>
  <si>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</si>
  <si>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</si>
  <si>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</si>
  <si>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</si>
  <si>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</si>
  <si>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</si>
  <si>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</si>
  <si>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</si>
  <si>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</si>
  <si>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</si>
  <si>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</si>
  <si>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</si>
  <si>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</si>
  <si>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</si>
  <si>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</si>
  <si>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</si>
  <si>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</si>
  <si>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</si>
  <si>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</si>
  <si>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</si>
  <si>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</si>
  <si>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</si>
  <si>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</si>
  <si>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</si>
  <si>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</si>
  <si>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</si>
  <si>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</si>
  <si>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</si>
  <si>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</si>
  <si>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</si>
  <si>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</si>
  <si>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</si>
  <si>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</si>
  <si>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</si>
  <si>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</si>
  <si>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</si>
  <si>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</si>
  <si>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</si>
  <si>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</si>
  <si>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</si>
  <si>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</si>
  <si>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</si>
  <si>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</si>
  <si>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</si>
  <si>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</si>
  <si>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</si>
  <si>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</si>
  <si>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</si>
  <si>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</si>
  <si>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</si>
  <si>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</si>
  <si>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</si>
  <si>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</si>
  <si>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</si>
  <si>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</si>
  <si>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</si>
  <si>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</si>
  <si>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</si>
  <si>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</si>
  <si>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</si>
  <si>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</si>
  <si>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</si>
  <si>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</si>
  <si>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</si>
  <si>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</si>
  <si>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</si>
  <si>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</si>
  <si>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</si>
  <si>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</si>
  <si>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</si>
  <si>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</si>
  <si>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</si>
  <si>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</si>
  <si>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</si>
  <si>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</si>
  <si>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</si>
  <si>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</si>
  <si>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</si>
  <si>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</si>
  <si>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</si>
  <si>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</si>
  <si>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</si>
  <si>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</si>
  <si>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</si>
  <si>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</si>
  <si>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</si>
  <si>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</si>
  <si>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</si>
  <si>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</si>
  <si>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</si>
  <si>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</si>
  <si>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</si>
  <si>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</si>
  <si>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</si>
  <si>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</si>
  <si>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</si>
  <si>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</si>
  <si>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</si>
  <si>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</si>
  <si>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</si>
  <si>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</si>
  <si>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</si>
  <si>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</si>
  <si>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</si>
  <si>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</si>
  <si>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</si>
  <si>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</si>
  <si>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</si>
  <si>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</si>
  <si>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</si>
  <si>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</si>
  <si>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</si>
  <si>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</si>
  <si>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</si>
  <si>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</si>
  <si>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</si>
  <si>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</si>
  <si>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</si>
  <si>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</si>
  <si>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</si>
  <si>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</si>
  <si>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</si>
  <si>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</si>
  <si>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</si>
  <si>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</si>
  <si>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</si>
  <si>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</si>
  <si>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</si>
  <si>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</si>
  <si>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</si>
  <si>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</si>
  <si>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</si>
  <si>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</si>
  <si>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</si>
  <si>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</si>
  <si>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</si>
  <si>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</si>
  <si>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</si>
  <si>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</si>
  <si>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</si>
  <si>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</si>
  <si>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</si>
  <si>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</si>
  <si>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</si>
  <si>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</si>
  <si>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</si>
  <si>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</si>
  <si>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</si>
  <si>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</si>
  <si>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</si>
  <si>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</si>
  <si>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</si>
  <si>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</si>
  <si>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</si>
  <si>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</si>
  <si>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</si>
  <si>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</si>
  <si>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</si>
  <si>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</si>
  <si>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</si>
  <si>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</si>
  <si>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</si>
  <si>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</si>
  <si>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</si>
  <si>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</si>
  <si>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</si>
  <si>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</si>
  <si>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</si>
  <si>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</si>
  <si>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</si>
  <si>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</si>
  <si>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</si>
  <si>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</si>
  <si>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</si>
  <si>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</si>
  <si>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</si>
  <si>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</si>
  <si>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</si>
  <si>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</si>
  <si>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</si>
  <si>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</si>
  <si>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</si>
  <si>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</si>
  <si>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</si>
  <si>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</si>
  <si>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</si>
  <si>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</si>
  <si>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</si>
  <si>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</si>
  <si>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</si>
  <si>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</si>
  <si>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</si>
  <si>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</si>
  <si>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</si>
  <si>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</si>
  <si>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</si>
  <si>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</si>
  <si>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</si>
  <si>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</si>
  <si>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</si>
  <si>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</si>
  <si>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</si>
  <si>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</si>
  <si>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</si>
  <si>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</si>
  <si>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</si>
  <si>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</si>
  <si>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</si>
  <si>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</si>
  <si>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</si>
  <si>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</si>
  <si>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</si>
  <si>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</si>
  <si>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</si>
  <si>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</si>
  <si>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</si>
  <si>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</si>
  <si>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</si>
  <si>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</si>
  <si>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</si>
  <si>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</si>
  <si>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</si>
  <si>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</si>
  <si>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</si>
  <si>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</si>
  <si>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</si>
  <si>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</si>
  <si>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</si>
  <si>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</si>
  <si>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</si>
  <si>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</si>
  <si>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</si>
  <si>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</si>
  <si>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</si>
  <si>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</si>
  <si>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</si>
  <si>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</si>
  <si>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</si>
  <si>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</si>
  <si>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</si>
  <si>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</si>
  <si>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</si>
  <si>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</si>
  <si>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</si>
  <si>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</si>
  <si>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</si>
  <si>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</si>
  <si>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</si>
  <si>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</si>
  <si>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</si>
  <si>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</si>
  <si>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</si>
  <si>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</si>
  <si>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</si>
  <si>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</si>
  <si>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</si>
  <si>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</si>
  <si>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</si>
  <si>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</si>
  <si>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</si>
  <si>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</si>
  <si>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</si>
  <si>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</si>
  <si>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</si>
  <si>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</si>
  <si>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</si>
  <si>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</si>
  <si>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</si>
  <si>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</si>
  <si>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</si>
  <si>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</si>
  <si>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</si>
  <si>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</si>
  <si>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</si>
  <si>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</si>
  <si>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</si>
  <si>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</si>
  <si>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</si>
  <si>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</si>
  <si>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</si>
  <si>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</si>
  <si>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</si>
  <si>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</si>
  <si>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</si>
  <si>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</si>
  <si>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</si>
  <si>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</si>
  <si>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</si>
  <si>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</si>
  <si>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</si>
  <si>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</si>
  <si>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</si>
  <si>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</si>
  <si>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</si>
  <si>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</si>
  <si>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</si>
  <si>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</si>
  <si>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</si>
  <si>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</si>
  <si>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</si>
  <si>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</si>
  <si>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</si>
  <si>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</si>
  <si>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</si>
  <si>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</si>
  <si>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</si>
  <si>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</si>
  <si>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</si>
  <si>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</si>
  <si>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</si>
  <si>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</si>
  <si>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</si>
  <si>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</si>
  <si>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</si>
  <si>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</si>
  <si>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</si>
  <si>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</si>
  <si>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</si>
  <si>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</si>
  <si>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</si>
  <si>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</si>
  <si>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</si>
  <si>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</si>
  <si>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</si>
  <si>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</si>
  <si>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</si>
  <si>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</si>
  <si>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</si>
  <si>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</si>
  <si>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</si>
  <si>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</si>
  <si>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</si>
  <si>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</si>
  <si>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</si>
  <si>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</si>
  <si>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</si>
  <si>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</si>
  <si>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</si>
  <si>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</si>
  <si>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</si>
  <si>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</si>
  <si>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</si>
  <si>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</si>
  <si>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</si>
  <si>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</si>
  <si>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</si>
  <si>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</si>
  <si>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</si>
  <si>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</si>
  <si>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</si>
  <si>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</si>
  <si>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</si>
  <si>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</si>
  <si>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</si>
  <si>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</si>
  <si>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</si>
  <si>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</si>
  <si>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</si>
  <si>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</si>
  <si>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</si>
  <si>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</si>
  <si>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</si>
  <si>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</si>
  <si>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</si>
  <si>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</si>
  <si>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</si>
  <si>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</si>
  <si>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</si>
  <si>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</si>
  <si>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</si>
  <si>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</si>
  <si>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</si>
  <si>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</si>
  <si>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</si>
  <si>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</si>
  <si>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</si>
  <si>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</si>
  <si>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</si>
  <si>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</si>
  <si>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</si>
  <si>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</si>
  <si>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</si>
  <si>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</si>
  <si>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</si>
  <si>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</si>
  <si>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</si>
  <si>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</si>
  <si>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</si>
  <si>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</si>
  <si>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</si>
  <si>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</si>
  <si>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</si>
  <si>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</si>
  <si>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</si>
  <si>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</si>
  <si>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</si>
  <si>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</si>
  <si>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</si>
  <si>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</si>
  <si>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</si>
  <si>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</si>
  <si>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</si>
  <si>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</si>
  <si>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</si>
  <si>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</si>
  <si>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</si>
  <si>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</si>
  <si>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</si>
  <si>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</si>
  <si>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</si>
  <si>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</si>
  <si>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</si>
  <si>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</si>
  <si>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</si>
  <si>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</si>
  <si>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</si>
  <si>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</si>
  <si>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</si>
  <si>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</si>
  <si>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</si>
  <si>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</si>
  <si>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</si>
  <si>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</si>
  <si>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</si>
  <si>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</si>
  <si>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</si>
  <si>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</si>
  <si>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</si>
  <si>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</si>
  <si>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</si>
  <si>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</si>
  <si>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</si>
  <si>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</si>
  <si>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</si>
  <si>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</si>
  <si>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</si>
  <si>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</si>
  <si>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</si>
  <si>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</si>
  <si>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</si>
  <si>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</si>
  <si>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</si>
  <si>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</si>
  <si>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</si>
  <si>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</si>
  <si>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</si>
  <si>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</si>
  <si>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</si>
  <si>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</si>
  <si>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</si>
  <si>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</si>
  <si>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</si>
  <si>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</si>
  <si>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</si>
  <si>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</si>
  <si>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</si>
  <si>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</si>
  <si>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</si>
  <si>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</si>
  <si>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</si>
  <si>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</si>
  <si>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</si>
  <si>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</si>
  <si>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</si>
  <si>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</si>
  <si>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</si>
  <si>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</si>
  <si>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</si>
  <si>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</si>
  <si>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</si>
  <si>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</si>
  <si>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</si>
  <si>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</si>
  <si>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</si>
  <si>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</si>
  <si>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</si>
  <si>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</si>
  <si>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</si>
  <si>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</si>
  <si>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</si>
  <si>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</si>
  <si>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</si>
  <si>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</si>
  <si>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</si>
  <si>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</si>
  <si>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</si>
  <si>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</si>
  <si>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</si>
  <si>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</si>
  <si>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</si>
  <si>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</si>
  <si>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</si>
  <si>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</si>
  <si>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</si>
  <si>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</si>
  <si>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</si>
  <si>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</si>
  <si>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</si>
  <si>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</si>
  <si>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</si>
  <si>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</si>
  <si>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</si>
  <si>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</si>
  <si>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</si>
  <si>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</si>
  <si>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</si>
  <si>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</si>
  <si>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</si>
  <si>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</si>
  <si>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</si>
  <si>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</si>
  <si>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</si>
  <si>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</si>
  <si>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</si>
  <si>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</si>
  <si>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</si>
  <si>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</si>
  <si>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</si>
  <si>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</si>
  <si>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</si>
  <si>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</si>
  <si>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</si>
  <si>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</si>
  <si>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</si>
  <si>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</si>
  <si>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</si>
  <si>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</si>
  <si>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</si>
  <si>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</si>
  <si>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</si>
  <si>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</si>
  <si>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</si>
  <si>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</si>
  <si>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</si>
  <si>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</si>
  <si>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</si>
  <si>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</si>
  <si>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</si>
  <si>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</si>
  <si>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</si>
  <si>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</si>
  <si>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</si>
  <si>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</si>
  <si>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</si>
  <si>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</si>
  <si>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</si>
  <si>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</si>
  <si>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</si>
  <si>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</si>
  <si>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</si>
  <si>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</si>
  <si>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</si>
  <si>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</si>
  <si>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</si>
  <si>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</si>
  <si>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</si>
  <si>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</si>
  <si>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</si>
  <si>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</si>
  <si>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</si>
  <si>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</si>
  <si>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</si>
  <si>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</si>
  <si>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</si>
  <si>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</si>
  <si>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</si>
  <si>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</si>
  <si>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</si>
  <si>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</si>
  <si>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</si>
  <si>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</si>
  <si>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</si>
  <si>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</si>
  <si>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</si>
  <si>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</si>
  <si>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</si>
  <si>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</si>
  <si>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</si>
  <si>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</si>
  <si>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</si>
  <si>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</si>
  <si>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</si>
  <si>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</si>
  <si>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</si>
  <si>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</si>
  <si>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</si>
  <si>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</si>
  <si>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</si>
  <si>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</si>
  <si>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</si>
  <si>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</si>
  <si>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</si>
  <si>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</si>
  <si>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</si>
  <si>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</si>
  <si>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</si>
  <si>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</si>
  <si>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</si>
  <si>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</si>
  <si>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</si>
  <si>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</si>
  <si>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</si>
  <si>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</si>
  <si>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</si>
  <si>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</si>
  <si>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</si>
  <si>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</si>
  <si>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</si>
  <si>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</si>
  <si>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</si>
  <si>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</si>
  <si>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</si>
  <si>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</si>
  <si>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</si>
  <si>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</si>
  <si>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</si>
  <si>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</si>
  <si>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</si>
  <si>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</si>
  <si>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</si>
  <si>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</si>
  <si>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</si>
  <si>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</si>
  <si>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</si>
  <si>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</si>
  <si>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</si>
  <si>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</si>
  <si>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</si>
  <si>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</si>
  <si>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</si>
  <si>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</si>
  <si>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</si>
  <si>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</si>
  <si>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</si>
  <si>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</si>
  <si>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</si>
  <si>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</si>
  <si>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</si>
  <si>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</si>
  <si>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</si>
  <si>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</si>
  <si>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</si>
  <si>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</si>
  <si>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</si>
  <si>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</si>
  <si>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</si>
  <si>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</si>
  <si>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</si>
  <si>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</si>
  <si>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</si>
  <si>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</si>
  <si>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</si>
  <si>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</si>
  <si>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</si>
  <si>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</si>
  <si>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</si>
  <si>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</si>
  <si>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</si>
  <si>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</si>
  <si>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</si>
  <si>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</si>
  <si>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</si>
  <si>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</si>
  <si>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</si>
  <si>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</si>
  <si>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</si>
  <si>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</si>
  <si>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</si>
  <si>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</si>
  <si>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</si>
  <si>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</si>
  <si>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</si>
  <si>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</si>
  <si>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</si>
  <si>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</si>
  <si>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</si>
  <si>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</si>
  <si>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</si>
  <si>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</si>
  <si>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</si>
  <si>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</si>
  <si>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</si>
  <si>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</si>
  <si>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</si>
  <si>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</si>
  <si>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</si>
  <si>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</si>
  <si>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</si>
  <si>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</si>
  <si>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</si>
  <si>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</si>
  <si>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</si>
  <si>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</si>
  <si>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</si>
  <si>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</si>
  <si>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</si>
  <si>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</si>
  <si>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</si>
  <si>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</si>
  <si>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</si>
  <si>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</si>
  <si>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</si>
  <si>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</si>
  <si>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</si>
  <si>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</si>
  <si>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</si>
  <si>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</si>
  <si>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</si>
  <si>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</si>
  <si>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</si>
  <si>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</si>
  <si>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</si>
  <si>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</si>
  <si>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</si>
  <si>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</si>
  <si>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</si>
  <si>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</si>
  <si>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</si>
  <si>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</si>
  <si>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</si>
  <si>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</si>
  <si>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</si>
  <si>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</si>
  <si>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</si>
  <si>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</si>
  <si>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</si>
  <si>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</si>
  <si>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</si>
  <si>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</si>
  <si>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</si>
  <si>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</si>
  <si>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</si>
  <si>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</si>
  <si>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</si>
  <si>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</si>
  <si>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</si>
  <si>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</si>
  <si>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</si>
  <si>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</si>
  <si>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</si>
  <si>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</si>
  <si>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</si>
  <si>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</si>
  <si>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</si>
  <si>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</si>
  <si>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</si>
  <si>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</si>
  <si>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</si>
  <si>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</si>
  <si>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</si>
  <si>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</si>
  <si>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</si>
  <si>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</si>
  <si>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</si>
  <si>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</si>
  <si>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</si>
  <si>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</si>
  <si>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</si>
  <si>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</si>
  <si>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</si>
  <si>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</si>
  <si>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</si>
  <si>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</si>
  <si>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</si>
  <si>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</si>
  <si>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</si>
  <si>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</si>
  <si>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</si>
  <si>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</si>
  <si>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</si>
  <si>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</si>
  <si>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</si>
  <si>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</si>
  <si>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</si>
  <si>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</si>
  <si>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</si>
  <si>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</si>
  <si>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</si>
  <si>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</si>
  <si>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</si>
  <si>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</si>
  <si>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</si>
  <si>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</si>
  <si>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</si>
  <si>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</si>
  <si>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</si>
  <si>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</si>
  <si>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</si>
  <si>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</si>
  <si>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</si>
  <si>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</si>
  <si>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</si>
  <si>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</si>
  <si>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</si>
  <si>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</si>
  <si>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</si>
  <si>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</si>
  <si>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</si>
  <si>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</si>
  <si>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</si>
  <si>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</si>
  <si>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</si>
  <si>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</si>
  <si>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</si>
  <si>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</si>
  <si>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</si>
  <si>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</si>
  <si>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</si>
  <si>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</si>
  <si>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</si>
  <si>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</si>
  <si>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</si>
  <si>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</si>
  <si>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</si>
  <si>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</si>
  <si>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</si>
  <si>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</si>
  <si>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</si>
  <si>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</si>
  <si>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</si>
  <si>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</si>
  <si>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</si>
  <si>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</si>
  <si>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</si>
  <si>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</si>
  <si>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</si>
  <si>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</si>
  <si>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</si>
  <si>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</si>
  <si>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</si>
  <si>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</si>
  <si>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</si>
  <si>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</si>
  <si>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</si>
  <si>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</si>
  <si>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</si>
  <si>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</si>
  <si>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</si>
  <si>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</si>
  <si>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</si>
  <si>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</si>
  <si>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</si>
  <si>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</si>
  <si>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</si>
  <si>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</si>
  <si>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</si>
  <si>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</si>
  <si>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</si>
  <si>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</si>
  <si>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</si>
  <si>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</si>
  <si>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</si>
  <si>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</si>
  <si>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</si>
  <si>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</si>
  <si>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</si>
  <si>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</si>
  <si>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</si>
  <si>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</si>
  <si>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</si>
  <si>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</si>
  <si>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</si>
  <si>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</si>
  <si>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</si>
  <si>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</si>
  <si>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</si>
  <si>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</si>
  <si>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</si>
  <si>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</si>
  <si>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</si>
  <si>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</si>
  <si>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</si>
  <si>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</si>
  <si>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</si>
  <si>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</si>
  <si>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</si>
  <si>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</si>
  <si>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</si>
  <si>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</si>
  <si>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</si>
  <si>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</si>
  <si>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</si>
  <si>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</si>
  <si>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</si>
  <si>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</si>
  <si>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</si>
  <si>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</si>
  <si>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</si>
  <si>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</si>
  <si>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</si>
  <si>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</si>
  <si>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</si>
  <si>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</si>
  <si>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</si>
  <si>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</si>
  <si>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</si>
  <si>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</si>
  <si>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</si>
  <si>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</si>
  <si>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</si>
  <si>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</si>
  <si>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</si>
  <si>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</si>
  <si>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</si>
  <si>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</si>
  <si>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</si>
  <si>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</si>
  <si>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</si>
  <si>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</si>
  <si>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</si>
  <si>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</si>
  <si>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</si>
  <si>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</si>
  <si>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</si>
  <si>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</si>
  <si>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</si>
  <si>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</si>
  <si>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</si>
  <si>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</si>
  <si>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</si>
  <si>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</si>
  <si>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</si>
  <si>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</si>
  <si>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</si>
  <si>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</si>
  <si>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</si>
  <si>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</si>
  <si>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</si>
  <si>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</si>
  <si>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</si>
  <si>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</si>
  <si>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</si>
  <si>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</si>
  <si>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</si>
  <si>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</si>
  <si>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</si>
  <si>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</si>
  <si>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</si>
  <si>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</si>
  <si>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</si>
  <si>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</si>
  <si>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</si>
  <si>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</si>
  <si>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</si>
  <si>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</si>
  <si>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</si>
  <si>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</si>
  <si>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</si>
  <si>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</si>
  <si>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</si>
  <si>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</si>
  <si>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</si>
  <si>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</si>
  <si>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</si>
  <si>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</si>
  <si>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</si>
  <si>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</si>
  <si>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</si>
  <si>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</si>
  <si>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</si>
  <si>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</si>
  <si>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</si>
  <si>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</si>
  <si>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</si>
  <si>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</si>
  <si>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</si>
  <si>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</si>
  <si>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</si>
  <si>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</si>
  <si>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</si>
  <si>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</si>
  <si>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</si>
  <si>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</si>
  <si>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</si>
  <si>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</si>
  <si>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</si>
  <si>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</si>
  <si>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</si>
  <si>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</si>
  <si>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</si>
  <si>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</si>
  <si>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</si>
  <si>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</si>
  <si>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</si>
  <si>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</si>
  <si>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</si>
  <si>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</si>
  <si>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</si>
  <si>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</si>
  <si>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</si>
  <si>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</si>
  <si>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</si>
  <si>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</si>
  <si>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</si>
  <si>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</si>
  <si>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</si>
  <si>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</si>
  <si>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</si>
  <si>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</si>
  <si>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</si>
  <si>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</si>
  <si>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</si>
  <si>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</si>
  <si>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</si>
  <si>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</si>
  <si>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</si>
  <si>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</si>
  <si>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</si>
  <si>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</si>
  <si>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</si>
  <si>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</si>
  <si>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</si>
  <si>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</si>
  <si>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</si>
  <si>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</si>
  <si>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</si>
  <si>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</si>
  <si>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</si>
  <si>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</si>
  <si>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</si>
  <si>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</si>
  <si>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</si>
  <si>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</si>
  <si>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</si>
  <si>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</si>
  <si>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</si>
  <si>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</si>
  <si>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</si>
  <si>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</si>
  <si>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</si>
  <si>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</si>
  <si>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</si>
  <si>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</si>
  <si>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</si>
  <si>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</si>
  <si>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</si>
  <si>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</si>
  <si>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</si>
  <si>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</si>
  <si>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</si>
  <si>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</si>
  <si>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</si>
  <si>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</si>
  <si>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</si>
  <si>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</si>
  <si>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</si>
  <si>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</si>
  <si>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</si>
  <si>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</si>
  <si>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</si>
  <si>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</si>
  <si>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</si>
  <si>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</si>
  <si>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</si>
  <si>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</si>
  <si>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</si>
  <si>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</si>
  <si>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</si>
  <si>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</si>
  <si>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</si>
  <si>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</si>
  <si>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</si>
  <si>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</si>
  <si>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</si>
  <si>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</si>
  <si>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</si>
  <si>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</si>
  <si>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</si>
  <si>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</si>
  <si>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</si>
  <si>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</si>
  <si>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</si>
  <si>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</si>
  <si>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</si>
  <si>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</si>
  <si>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</si>
  <si>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</si>
  <si>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</si>
  <si>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</si>
  <si>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</si>
  <si>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</si>
  <si>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</si>
  <si>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</si>
  <si>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</si>
  <si>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</si>
  <si>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</si>
  <si>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</si>
  <si>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</si>
  <si>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</si>
  <si>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</si>
  <si>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</si>
  <si>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</si>
  <si>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</si>
  <si>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</si>
  <si>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</si>
  <si>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</si>
  <si>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</si>
  <si>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</si>
  <si>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</si>
  <si>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</si>
  <si>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</si>
  <si>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</si>
  <si>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</si>
  <si>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</si>
  <si>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</si>
  <si>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</si>
  <si>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</si>
  <si>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</si>
  <si>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</si>
  <si>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</si>
  <si>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</si>
  <si>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</si>
  <si>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</si>
  <si>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</si>
  <si>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</si>
  <si>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</si>
  <si>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</si>
  <si>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</si>
  <si>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</si>
  <si>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</si>
  <si>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</si>
  <si>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</si>
  <si>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</si>
  <si>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</si>
  <si>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</si>
  <si>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</si>
  <si>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</si>
  <si>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</si>
  <si>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</si>
  <si>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</si>
  <si>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</si>
  <si>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</si>
  <si>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</si>
  <si>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</si>
  <si>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</si>
  <si>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</si>
  <si>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</si>
  <si>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</si>
  <si>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</si>
  <si>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</si>
  <si>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</si>
  <si>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</si>
  <si>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</si>
  <si>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</si>
  <si>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</si>
  <si>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</si>
  <si>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</si>
  <si>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</si>
  <si>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</si>
  <si>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</si>
  <si>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</si>
  <si>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</si>
  <si>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</si>
  <si>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</si>
  <si>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</si>
  <si>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</si>
  <si>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</si>
  <si>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</si>
  <si>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</si>
  <si>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</si>
  <si>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</si>
  <si>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</si>
  <si>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</si>
  <si>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</si>
  <si>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</si>
  <si>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</si>
  <si>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</si>
  <si>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</si>
  <si>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</si>
  <si>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</si>
  <si>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</si>
  <si>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</si>
  <si>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</si>
  <si>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</si>
  <si>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</si>
  <si>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</si>
  <si>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</si>
  <si>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</si>
  <si>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</si>
  <si>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</si>
  <si>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</si>
  <si>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</si>
  <si>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</si>
  <si>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</si>
  <si>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</si>
  <si>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</si>
  <si>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</si>
  <si>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</si>
  <si>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</si>
  <si>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</si>
  <si>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</si>
  <si>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</si>
  <si>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</si>
  <si>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</si>
  <si>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</si>
  <si>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</si>
  <si>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</si>
  <si>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</si>
  <si>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</si>
  <si>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</si>
  <si>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</si>
  <si>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</si>
  <si>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</si>
  <si>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</si>
  <si>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</si>
  <si>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</si>
  <si>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</si>
  <si>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</si>
  <si>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</si>
  <si>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</si>
  <si>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</si>
  <si>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</si>
  <si>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</si>
  <si>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</si>
  <si>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</si>
  <si>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</si>
  <si>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</si>
  <si>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</si>
  <si>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</si>
  <si>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</si>
  <si>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</si>
  <si>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</si>
  <si>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</si>
  <si>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</si>
  <si>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</si>
  <si>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</si>
  <si>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</si>
  <si>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</si>
  <si>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</si>
  <si>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</si>
  <si>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</si>
  <si>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</si>
  <si>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</si>
  <si>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</si>
  <si>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</si>
  <si>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</si>
  <si>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</si>
  <si>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</si>
  <si>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</si>
  <si>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</si>
  <si>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</si>
  <si>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</si>
  <si>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</si>
  <si>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</si>
  <si>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</si>
  <si>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</si>
  <si>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</si>
  <si>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</si>
  <si>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</si>
  <si>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</si>
  <si>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</si>
  <si>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</si>
  <si>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</si>
  <si>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</si>
  <si>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</si>
  <si>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</si>
  <si>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</si>
  <si>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</si>
  <si>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</si>
  <si>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</si>
  <si>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</si>
  <si>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</si>
  <si>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</si>
  <si>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</si>
  <si>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</si>
  <si>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</si>
  <si>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</si>
  <si>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</si>
  <si>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</si>
  <si>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</si>
  <si>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</si>
  <si>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</si>
  <si>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</si>
  <si>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</si>
  <si>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</si>
  <si>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</si>
  <si>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</si>
  <si>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</si>
  <si>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</si>
  <si>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</si>
  <si>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</si>
  <si>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</si>
  <si>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</si>
  <si>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</si>
  <si>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</si>
  <si>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</si>
  <si>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</si>
  <si>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</si>
  <si>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</si>
  <si>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</si>
  <si>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</si>
  <si>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</si>
  <si>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</si>
  <si>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</si>
  <si>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</si>
  <si>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</si>
  <si>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</si>
  <si>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</si>
  <si>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</si>
  <si>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</si>
  <si>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</si>
  <si>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</si>
  <si>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</si>
  <si>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</si>
  <si>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</si>
  <si>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</si>
  <si>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</si>
  <si>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</si>
  <si>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</si>
  <si>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</si>
  <si>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</si>
  <si>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</si>
  <si>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</si>
  <si>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</si>
  <si>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</si>
  <si>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</si>
  <si>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</si>
  <si>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</si>
  <si>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</si>
  <si>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</si>
  <si>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</si>
  <si>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</si>
  <si>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</si>
  <si>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</si>
  <si>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</si>
  <si>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</si>
  <si>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</si>
  <si>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</si>
  <si>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</si>
  <si>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</si>
  <si>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</si>
  <si>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</si>
  <si>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</si>
  <si>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</si>
  <si>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</si>
  <si>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</si>
  <si>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</si>
  <si>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</si>
  <si>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</si>
  <si>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</si>
  <si>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</si>
  <si>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</si>
  <si>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</si>
  <si>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</si>
  <si>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</si>
  <si>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</si>
  <si>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</si>
  <si>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</si>
  <si>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</si>
  <si>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</si>
  <si>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</si>
  <si>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</si>
  <si>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</si>
  <si>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</si>
  <si>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</si>
  <si>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</si>
  <si>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</si>
  <si>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</si>
  <si>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</si>
  <si>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</si>
  <si>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</si>
  <si>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</si>
  <si>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</si>
  <si>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</si>
  <si>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</si>
  <si>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</si>
  <si>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</si>
  <si>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</si>
  <si>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</si>
  <si>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</si>
  <si>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</si>
  <si>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</si>
  <si>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</si>
  <si>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</si>
  <si>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</si>
  <si>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</si>
  <si>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</si>
  <si>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</si>
  <si>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</si>
  <si>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</si>
  <si>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</si>
  <si>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</si>
  <si>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</si>
  <si>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</si>
  <si>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</si>
  <si>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</si>
  <si>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</si>
  <si>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</si>
  <si>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</si>
  <si>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</si>
  <si>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</si>
  <si>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</si>
  <si>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</si>
  <si>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</si>
  <si>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</si>
  <si>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</si>
  <si>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</si>
  <si>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</si>
  <si>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</si>
  <si>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</si>
  <si>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</si>
  <si>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</si>
  <si>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</si>
  <si>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</si>
  <si>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</si>
  <si>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</si>
  <si>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</si>
  <si>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</si>
  <si>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</si>
  <si>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</si>
  <si>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</si>
  <si>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</si>
  <si>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</si>
  <si>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</si>
  <si>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</si>
  <si>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</si>
  <si>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</si>
  <si>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</si>
  <si>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</si>
  <si>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</si>
  <si>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</si>
  <si>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</si>
  <si>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</si>
  <si>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</si>
  <si>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</si>
  <si>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</si>
  <si>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</si>
  <si>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</si>
  <si>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</si>
  <si>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</si>
  <si>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</si>
  <si>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</si>
  <si>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</si>
  <si>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</si>
  <si>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</si>
  <si>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</si>
  <si>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</si>
  <si>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</si>
  <si>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</si>
  <si>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</si>
  <si>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</si>
  <si>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</si>
  <si>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</si>
  <si>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</si>
  <si>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</si>
  <si>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</si>
  <si>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</si>
  <si>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</si>
  <si>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</si>
  <si>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</si>
  <si>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</si>
  <si>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</si>
  <si>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</si>
  <si>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</si>
  <si>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</si>
  <si>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</si>
  <si>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</si>
  <si>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</si>
  <si>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</si>
  <si>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</si>
  <si>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</si>
  <si>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</si>
  <si>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</si>
  <si>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</si>
  <si>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</si>
  <si>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</si>
  <si>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</si>
  <si>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</si>
  <si>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</si>
  <si>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</si>
  <si>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</si>
  <si>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</si>
  <si>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</si>
  <si>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</si>
  <si>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</si>
  <si>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</si>
  <si>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</si>
  <si>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</si>
  <si>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</si>
  <si>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</si>
  <si>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</si>
  <si>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</si>
  <si>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</si>
  <si>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</si>
  <si>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</si>
  <si>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</si>
  <si>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</si>
  <si>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</si>
  <si>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</si>
  <si>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</si>
  <si>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</si>
  <si>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</si>
  <si>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</si>
  <si>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</si>
  <si>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</si>
  <si>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</si>
  <si>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</si>
  <si>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</si>
  <si>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</si>
  <si>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</si>
  <si>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</si>
  <si>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</si>
  <si>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</si>
  <si>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</si>
  <si>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</si>
  <si>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</si>
  <si>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</si>
  <si>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</si>
  <si>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</si>
  <si>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</si>
  <si>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</si>
  <si>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</si>
  <si>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</si>
  <si>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</si>
  <si>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</si>
  <si>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</si>
  <si>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</si>
  <si>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</si>
  <si>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</si>
  <si>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</si>
  <si>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</si>
  <si>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</si>
  <si>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</si>
  <si>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</si>
  <si>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</si>
  <si>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</si>
  <si>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</si>
  <si>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</si>
  <si>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</si>
  <si>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</si>
  <si>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</si>
  <si>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</si>
  <si>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</si>
  <si>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</si>
  <si>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</si>
  <si>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</si>
  <si>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</si>
  <si>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</si>
  <si>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</si>
  <si>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</si>
  <si>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</si>
  <si>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</si>
  <si>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</si>
  <si>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</si>
  <si>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</si>
  <si>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</si>
  <si>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</si>
  <si>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</si>
  <si>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</si>
  <si>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</si>
  <si>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</si>
  <si>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</si>
  <si>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</si>
  <si>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</si>
  <si>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</si>
  <si>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</si>
  <si>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</si>
  <si>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</si>
  <si>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</si>
  <si>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</si>
  <si>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</si>
  <si>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</si>
  <si>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</si>
  <si>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</si>
  <si>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</si>
  <si>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</si>
  <si>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</si>
  <si>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</si>
  <si>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</si>
  <si>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</si>
  <si>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</si>
  <si>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</si>
  <si>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</si>
  <si>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</si>
  <si>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</si>
  <si>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</si>
  <si>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</si>
  <si>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</si>
  <si>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</si>
  <si>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</si>
  <si>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</si>
  <si>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</si>
  <si>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</si>
  <si>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</si>
  <si>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</si>
  <si>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</si>
  <si>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</si>
  <si>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</si>
  <si>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</si>
  <si>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</si>
  <si>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</si>
  <si>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</si>
  <si>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</si>
  <si>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</si>
  <si>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</si>
  <si>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</si>
  <si>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</si>
  <si>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</si>
  <si>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</si>
  <si>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</si>
  <si>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</si>
  <si>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</si>
  <si>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</si>
  <si>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</si>
  <si>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</si>
  <si>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</si>
  <si>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</si>
  <si>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</si>
  <si>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</si>
  <si>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</si>
  <si>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</si>
  <si>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</si>
  <si>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</si>
  <si>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</si>
  <si>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</si>
  <si>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</si>
  <si>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</si>
  <si>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</si>
  <si>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</si>
  <si>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</si>
  <si>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</si>
  <si>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</si>
  <si>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</si>
  <si>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</si>
  <si>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</si>
  <si>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</si>
  <si>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</si>
  <si>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</si>
  <si>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</si>
  <si>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</si>
  <si>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</si>
  <si>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</si>
  <si>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</si>
  <si>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</si>
  <si>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</si>
  <si>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</si>
  <si>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</si>
  <si>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</si>
  <si>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</si>
  <si>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</si>
  <si>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</si>
  <si>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</si>
  <si>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</si>
  <si>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</si>
  <si>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</si>
  <si>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</si>
  <si>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</si>
  <si>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</si>
  <si>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</si>
  <si>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</si>
  <si>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</si>
  <si>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</si>
  <si>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</si>
  <si>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</si>
  <si>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</si>
  <si>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</si>
  <si>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</si>
  <si>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</si>
  <si>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</si>
  <si>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</si>
  <si>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</si>
  <si>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</si>
  <si>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</si>
  <si>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</si>
  <si>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</si>
  <si>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</si>
  <si>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</si>
  <si>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</si>
  <si>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</si>
  <si>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</si>
  <si>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</si>
  <si>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</si>
  <si>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</si>
  <si>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</si>
  <si>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</si>
  <si>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</si>
  <si>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</si>
  <si>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</si>
  <si>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</si>
  <si>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</si>
  <si>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</si>
  <si>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</si>
  <si>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</si>
  <si>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</si>
  <si>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</si>
  <si>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</si>
  <si>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</si>
  <si>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</si>
  <si>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</si>
  <si>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</si>
  <si>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</si>
  <si>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</si>
  <si>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</si>
  <si>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</si>
  <si>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</si>
  <si>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</si>
  <si>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</si>
  <si>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</si>
  <si>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</si>
  <si>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</si>
  <si>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</si>
  <si>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</si>
  <si>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</si>
  <si>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</si>
  <si>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</si>
  <si>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</si>
  <si>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</si>
  <si>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</si>
  <si>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</si>
  <si>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</si>
  <si>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</si>
  <si>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</si>
  <si>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</si>
  <si>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</si>
  <si>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</si>
  <si>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</si>
  <si>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</si>
  <si>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</si>
  <si>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</si>
  <si>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</si>
  <si>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</si>
  <si>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</si>
  <si>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</si>
  <si>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</si>
  <si>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</si>
  <si>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</si>
  <si>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</si>
  <si>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</si>
  <si>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</si>
  <si>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</si>
  <si>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</si>
  <si>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</si>
  <si>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</si>
  <si>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</si>
  <si>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</si>
  <si>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</si>
  <si>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</si>
  <si>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</si>
  <si>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</si>
  <si>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</si>
  <si>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</si>
  <si>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</si>
  <si>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</si>
  <si>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</si>
  <si>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</si>
  <si>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</si>
  <si>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</si>
  <si>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</si>
  <si>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</si>
  <si>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</si>
  <si>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</si>
  <si>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</si>
  <si>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</si>
  <si>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</si>
  <si>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</si>
  <si>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</si>
  <si>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</si>
  <si>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</si>
  <si>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</si>
  <si>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</si>
  <si>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</si>
  <si>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</si>
  <si>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</si>
  <si>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</si>
  <si>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</si>
  <si>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</si>
  <si>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</si>
  <si>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</si>
  <si>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</si>
  <si>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</si>
  <si>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</si>
  <si>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</si>
  <si>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</si>
  <si>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</si>
  <si>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</si>
  <si>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</si>
  <si>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</si>
  <si>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</si>
  <si>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</si>
  <si>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</si>
  <si>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</si>
  <si>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</si>
  <si>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</si>
  <si>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</si>
  <si>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</si>
  <si>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</si>
  <si>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</si>
  <si>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</si>
  <si>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</si>
  <si>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</si>
  <si>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</si>
  <si>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</si>
  <si>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</si>
  <si>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</si>
  <si>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</si>
  <si>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</si>
  <si>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</si>
  <si>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</si>
  <si>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</si>
  <si>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</si>
  <si>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</si>
  <si>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</si>
  <si>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</si>
  <si>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</si>
  <si>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</si>
  <si>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</si>
  <si>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</si>
  <si>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</si>
  <si>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</si>
  <si>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</si>
  <si>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</si>
  <si>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</si>
  <si>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</si>
  <si>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</si>
  <si>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</si>
  <si>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</si>
  <si>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</si>
  <si>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</si>
  <si>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</si>
  <si>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</si>
  <si>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</si>
  <si>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</si>
  <si>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</si>
  <si>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</si>
  <si>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</si>
  <si>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</si>
  <si>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</si>
  <si>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</si>
  <si>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</si>
  <si>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</si>
  <si>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</si>
  <si>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</si>
  <si>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</si>
  <si>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</si>
  <si>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</si>
  <si>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</si>
  <si>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</si>
  <si>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</si>
  <si>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</si>
  <si>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</si>
  <si>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</si>
  <si>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</si>
  <si>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</si>
  <si>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</si>
  <si>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</si>
  <si>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</si>
  <si>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</si>
  <si>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</si>
  <si>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</si>
  <si>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</si>
  <si>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</si>
  <si>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</si>
  <si>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</si>
  <si>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</si>
  <si>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</si>
  <si>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</si>
  <si>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</si>
  <si>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</si>
  <si>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</si>
  <si>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</si>
  <si>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</si>
  <si>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</si>
  <si>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</si>
  <si>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</si>
  <si>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</si>
  <si>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</si>
  <si>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</si>
  <si>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</si>
  <si>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</si>
  <si>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</si>
  <si>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</si>
  <si>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</si>
  <si>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</si>
  <si>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</si>
  <si>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</si>
  <si>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</si>
  <si>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</si>
  <si>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</si>
  <si>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</si>
  <si>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</si>
  <si>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</si>
  <si>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</si>
  <si>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</si>
  <si>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</si>
  <si>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</si>
  <si>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</si>
  <si>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</si>
  <si>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</si>
  <si>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</si>
  <si>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</si>
  <si>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</si>
  <si>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</si>
  <si>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</si>
  <si>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</si>
  <si>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</si>
  <si>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</si>
  <si>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</si>
  <si>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</si>
  <si>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</si>
  <si>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</si>
  <si>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</si>
  <si>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</si>
  <si>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</si>
  <si>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</si>
  <si>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</si>
  <si>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</si>
  <si>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</si>
  <si>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</si>
  <si>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</si>
  <si>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</si>
  <si>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</si>
  <si>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</si>
  <si>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</si>
  <si>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</si>
  <si>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</si>
  <si>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</si>
  <si>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</si>
  <si>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</si>
  <si>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</si>
  <si>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</si>
  <si>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</si>
  <si>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</si>
  <si>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</si>
  <si>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</si>
  <si>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</si>
  <si>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</si>
  <si>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</si>
  <si>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</si>
  <si>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</si>
  <si>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</si>
  <si>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</si>
  <si>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</si>
  <si>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</si>
  <si>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</si>
  <si>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</si>
  <si>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</si>
  <si>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</si>
  <si>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</si>
  <si>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</si>
  <si>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</si>
  <si>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</si>
  <si>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</si>
  <si>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</si>
  <si>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</si>
  <si>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</si>
  <si>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</si>
  <si>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</si>
  <si>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</si>
  <si>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</si>
  <si>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</si>
  <si>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</si>
  <si>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</si>
  <si>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</si>
  <si>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</si>
  <si>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</si>
  <si>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</si>
  <si>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</si>
  <si>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</si>
  <si>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</si>
  <si>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</si>
  <si>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</si>
  <si>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</si>
  <si>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</si>
  <si>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</si>
  <si>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</si>
  <si>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</si>
  <si>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</si>
  <si>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</si>
  <si>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</si>
  <si>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</si>
  <si>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</si>
  <si>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</si>
  <si>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</si>
  <si>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</si>
  <si>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</si>
  <si>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</si>
  <si>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</si>
  <si>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</si>
  <si>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</si>
  <si>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</si>
  <si>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</si>
  <si>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</si>
  <si>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</si>
  <si>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</si>
  <si>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</si>
  <si>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</si>
  <si>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</si>
  <si>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</si>
  <si>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</si>
  <si>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</si>
  <si>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</si>
  <si>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</si>
  <si>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</si>
  <si>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</si>
  <si>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</si>
  <si>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</si>
  <si>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</si>
  <si>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</si>
  <si>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</si>
  <si>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</si>
  <si>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</si>
  <si>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</si>
  <si>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</si>
  <si>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</si>
  <si>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</si>
  <si>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</si>
  <si>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</si>
  <si>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</si>
  <si>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</si>
  <si>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</si>
  <si>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</si>
  <si>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</si>
  <si>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</si>
  <si>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</si>
  <si>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</si>
  <si>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</si>
  <si>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</si>
  <si>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</si>
  <si>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</si>
  <si>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</si>
  <si>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</si>
  <si>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</si>
  <si>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</si>
  <si>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</si>
  <si>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</si>
  <si>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</si>
  <si>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</si>
  <si>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</si>
  <si>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</si>
  <si>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</si>
  <si>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</si>
  <si>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</si>
  <si>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</si>
  <si>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</si>
  <si>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</si>
  <si>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</si>
  <si>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</si>
  <si>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</si>
  <si>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</si>
  <si>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</si>
  <si>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</si>
  <si>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</si>
  <si>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</si>
  <si>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</si>
  <si>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</si>
  <si>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</si>
  <si>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</si>
  <si>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</si>
  <si>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</si>
  <si>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</si>
  <si>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</si>
  <si>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</si>
  <si>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</si>
  <si>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</si>
  <si>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</si>
  <si>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</si>
  <si>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</si>
  <si>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</si>
  <si>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</si>
  <si>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</si>
  <si>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</si>
  <si>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</si>
  <si>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</si>
  <si>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</si>
  <si>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</si>
  <si>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</si>
  <si>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</si>
  <si>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</si>
  <si>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</si>
  <si>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</si>
  <si>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</si>
  <si>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</si>
  <si>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</si>
  <si>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</si>
  <si>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</si>
  <si>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</si>
  <si>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</si>
  <si>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</si>
  <si>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</si>
  <si>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</si>
  <si>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</si>
  <si>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</si>
  <si>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</si>
  <si>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</si>
  <si>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</si>
  <si>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</si>
  <si>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</si>
  <si>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</si>
  <si>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</si>
  <si>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</si>
  <si>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</si>
  <si>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</si>
  <si>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</si>
  <si>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</si>
  <si>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</si>
  <si>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</si>
  <si>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</si>
  <si>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</si>
  <si>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</si>
  <si>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</si>
  <si>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</si>
  <si>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</si>
  <si>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</si>
  <si>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</si>
  <si>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</si>
  <si>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</si>
  <si>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</si>
  <si>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</si>
  <si>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</si>
  <si>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</si>
  <si>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</si>
  <si>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</si>
  <si>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</si>
  <si>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</si>
  <si>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</si>
  <si>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</si>
  <si>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</si>
  <si>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</si>
  <si>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</si>
  <si>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</si>
  <si>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</si>
  <si>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</si>
  <si>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</si>
  <si>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</si>
  <si>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</si>
  <si>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</si>
  <si>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</si>
  <si>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</si>
  <si>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</si>
  <si>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</si>
  <si>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</si>
  <si>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</si>
  <si>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</si>
  <si>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</si>
  <si>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</si>
  <si>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</si>
  <si>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</si>
  <si>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</si>
  <si>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</si>
  <si>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</si>
  <si>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</si>
  <si>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</si>
  <si>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</si>
  <si>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</si>
  <si>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</si>
  <si>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</si>
  <si>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</si>
  <si>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</si>
  <si>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</si>
  <si>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</si>
  <si>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</si>
  <si>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</si>
  <si>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</si>
  <si>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</si>
  <si>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</si>
  <si>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</si>
  <si>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</si>
  <si>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</si>
  <si>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</si>
  <si>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</si>
  <si>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</si>
  <si>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</si>
  <si>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</si>
  <si>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</si>
  <si>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</si>
  <si>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</si>
  <si>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</si>
  <si>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</si>
  <si>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</si>
  <si>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</si>
  <si>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</si>
  <si>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</si>
  <si>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</si>
  <si>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</si>
  <si>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</si>
  <si>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</si>
  <si>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</si>
  <si>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</si>
  <si>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</si>
  <si>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</si>
  <si>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</si>
  <si>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</si>
  <si>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</si>
  <si>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</si>
  <si>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</si>
  <si>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</si>
  <si>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</si>
  <si>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</si>
  <si>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</si>
  <si>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</si>
  <si>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</si>
  <si>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</si>
  <si>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</si>
  <si>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</si>
  <si>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</si>
  <si>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</si>
  <si>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</si>
  <si>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</si>
  <si>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</si>
  <si>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</si>
  <si>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</si>
  <si>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</si>
  <si>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</si>
  <si>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</si>
  <si>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</si>
  <si>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</si>
  <si>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</si>
  <si>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</si>
  <si>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</si>
  <si>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</si>
  <si>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</si>
  <si>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</si>
  <si>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</si>
  <si>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</si>
  <si>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</si>
  <si>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</si>
  <si>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</si>
  <si>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</si>
  <si>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</si>
  <si>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</si>
  <si>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</si>
  <si>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</si>
  <si>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</si>
  <si>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</si>
  <si>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</si>
  <si>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</si>
  <si>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</si>
  <si>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</si>
  <si>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</si>
  <si>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</si>
  <si>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</si>
  <si>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</si>
  <si>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</si>
  <si>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</si>
  <si>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</si>
  <si>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</si>
  <si>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</si>
  <si>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</si>
  <si>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</si>
  <si>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</si>
  <si>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</si>
  <si>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</si>
  <si>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</si>
  <si>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</si>
  <si>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</si>
  <si>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</si>
  <si>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</si>
  <si>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</si>
  <si>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</si>
  <si>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</si>
  <si>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</si>
  <si>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</si>
  <si>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</si>
  <si>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</si>
  <si>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</si>
  <si>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</si>
  <si>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</si>
  <si>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</si>
  <si>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</si>
  <si>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</si>
  <si>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</si>
  <si>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</si>
  <si>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</si>
  <si>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</si>
  <si>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</si>
  <si>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</si>
  <si>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</si>
  <si>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</si>
  <si>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</si>
  <si>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</si>
  <si>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</si>
  <si>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</si>
  <si>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</si>
  <si>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</si>
  <si>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</si>
  <si>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</si>
  <si>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</si>
  <si>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</si>
  <si>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</si>
  <si>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</si>
  <si>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</si>
  <si>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</si>
  <si>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</si>
  <si>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</si>
  <si>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</si>
  <si>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</si>
  <si>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</si>
  <si>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</si>
  <si>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</si>
  <si>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</si>
  <si>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</si>
  <si>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</si>
  <si>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</si>
  <si>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</si>
  <si>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</si>
  <si>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</si>
  <si>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</si>
  <si>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</si>
  <si>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</si>
  <si>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</si>
  <si>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</si>
  <si>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</si>
  <si>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</si>
  <si>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</si>
  <si>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</si>
  <si>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</si>
  <si>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</si>
  <si>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</si>
  <si>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</si>
  <si>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</si>
  <si>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</si>
  <si>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</si>
  <si>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</si>
  <si>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</si>
  <si>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</si>
  <si>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</si>
  <si>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</si>
  <si>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</si>
  <si>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</si>
  <si>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</si>
  <si>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</si>
  <si>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</si>
  <si>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</si>
  <si>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</si>
  <si>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</si>
  <si>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</si>
  <si>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</si>
  <si>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</si>
  <si>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</si>
  <si>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</si>
  <si>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</si>
  <si>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</si>
  <si>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</si>
  <si>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</si>
  <si>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</si>
  <si>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</si>
  <si>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</si>
  <si>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</si>
  <si>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</si>
  <si>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</si>
  <si>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</si>
  <si>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</si>
  <si>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</si>
  <si>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</si>
  <si>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</si>
  <si>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</si>
  <si>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</si>
  <si>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</si>
  <si>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</si>
  <si>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</si>
  <si>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</si>
  <si>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</si>
  <si>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</si>
  <si>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</si>
  <si>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</si>
  <si>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</si>
  <si>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</si>
  <si>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</si>
  <si>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</si>
  <si>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</si>
  <si>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</si>
  <si>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</si>
  <si>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</si>
  <si>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</si>
  <si>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</si>
  <si>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</si>
  <si>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</si>
  <si>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</si>
  <si>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</si>
  <si>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</si>
  <si>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</si>
  <si>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</si>
  <si>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</si>
  <si>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</si>
  <si>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</si>
  <si>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</si>
  <si>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</si>
  <si>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</si>
  <si>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</si>
  <si>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</si>
  <si>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</si>
  <si>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</si>
  <si>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</si>
  <si>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</si>
  <si>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</si>
  <si>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</si>
  <si>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</si>
  <si>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</si>
  <si>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</si>
  <si>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</si>
  <si>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</si>
  <si>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</si>
  <si>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</si>
  <si>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</si>
  <si>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</si>
  <si>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</si>
  <si>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</si>
  <si>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</si>
  <si>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</si>
  <si>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</si>
  <si>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</si>
  <si>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</si>
  <si>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</si>
  <si>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</si>
  <si>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</si>
  <si>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</si>
  <si>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</si>
  <si>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</si>
  <si>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</si>
  <si>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</si>
  <si>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</si>
  <si>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</si>
  <si>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</si>
  <si>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</si>
  <si>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</si>
  <si>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</si>
  <si>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</si>
  <si>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</si>
  <si>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</si>
  <si>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</si>
  <si>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</si>
  <si>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</si>
  <si>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</si>
  <si>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</si>
  <si>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</si>
  <si>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</si>
  <si>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</si>
  <si>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</si>
  <si>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</si>
  <si>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</si>
  <si>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</si>
  <si>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</si>
  <si>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</si>
  <si>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</si>
  <si>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</si>
  <si>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</si>
  <si>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</si>
  <si>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</si>
  <si>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</si>
  <si>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</si>
  <si>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</si>
  <si>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</si>
  <si>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</si>
  <si>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</si>
  <si>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</si>
  <si>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</si>
  <si>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</si>
  <si>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</si>
  <si>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</si>
  <si>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</si>
  <si>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</si>
  <si>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</si>
  <si>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</si>
  <si>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</si>
  <si>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</si>
  <si>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</si>
  <si>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</si>
  <si>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</si>
  <si>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</si>
  <si>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</si>
  <si>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</si>
  <si>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</si>
  <si>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</si>
  <si>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</si>
  <si>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</si>
  <si>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</si>
  <si>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</si>
  <si>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</si>
  <si>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</si>
  <si>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</si>
  <si>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</si>
  <si>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</si>
  <si>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</si>
  <si>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</si>
  <si>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</si>
  <si>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</si>
  <si>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</si>
  <si>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</si>
  <si>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</si>
  <si>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</si>
  <si>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</si>
  <si>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</si>
  <si>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</si>
  <si>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</si>
  <si>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</si>
  <si>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</si>
  <si>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</si>
  <si>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</si>
  <si>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</si>
  <si>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</si>
  <si>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</si>
  <si>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</si>
  <si>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</si>
  <si>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</si>
  <si>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</si>
  <si>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</si>
  <si>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</si>
  <si>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</si>
  <si>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</si>
  <si>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</si>
  <si>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</si>
  <si>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</si>
  <si>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</si>
  <si>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</si>
  <si>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</si>
  <si>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</si>
  <si>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</si>
  <si>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</si>
  <si>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</si>
  <si>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</si>
  <si>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</si>
  <si>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</si>
  <si>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</si>
  <si>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</si>
  <si>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</si>
  <si>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</si>
  <si>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</si>
  <si>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</si>
  <si>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</si>
  <si>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</si>
  <si>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</si>
  <si>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</si>
  <si>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</si>
  <si>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</si>
  <si>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</si>
  <si>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</si>
  <si>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</si>
  <si>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</si>
  <si>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</si>
  <si>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</si>
  <si>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</si>
  <si>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</si>
  <si>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</si>
  <si>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</si>
  <si>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</si>
  <si>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</si>
  <si>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</si>
  <si>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</si>
  <si>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</si>
  <si>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</si>
  <si>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</si>
  <si>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</si>
  <si>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</si>
  <si>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</si>
  <si>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</si>
  <si>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</si>
  <si>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</si>
  <si>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</si>
  <si>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</si>
  <si>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</si>
  <si>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</si>
  <si>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</si>
  <si>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</si>
  <si>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</si>
  <si>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</si>
  <si>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</si>
  <si>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</si>
  <si>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</si>
  <si>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</si>
  <si>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</si>
  <si>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</si>
  <si>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</si>
  <si>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</si>
  <si>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</si>
  <si>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</si>
  <si>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</si>
  <si>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</si>
  <si>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</si>
  <si>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</si>
  <si>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</si>
  <si>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</si>
  <si>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</si>
  <si>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</si>
  <si>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</si>
  <si>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</si>
  <si>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</si>
  <si>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</si>
  <si>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</si>
  <si>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</si>
  <si>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</si>
  <si>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</si>
  <si>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</si>
  <si>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</si>
  <si>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</si>
  <si>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</si>
  <si>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</si>
  <si>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</si>
  <si>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</si>
  <si>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</si>
  <si>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</si>
  <si>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</si>
  <si>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</si>
  <si>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</si>
  <si>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</si>
  <si>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</si>
  <si>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</si>
  <si>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</si>
  <si>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</si>
  <si>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</si>
  <si>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</si>
  <si>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</si>
  <si>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</si>
  <si>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</si>
  <si>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</si>
  <si>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</si>
  <si>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</si>
  <si>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</si>
  <si>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</si>
  <si>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</si>
  <si>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</si>
  <si>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</si>
  <si>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</si>
  <si>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</si>
  <si>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</si>
  <si>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</si>
  <si>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</si>
  <si>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</si>
  <si>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</si>
  <si>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</si>
  <si>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</si>
  <si>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</si>
  <si>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</si>
  <si>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</si>
  <si>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</si>
  <si>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</si>
  <si>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</si>
  <si>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</si>
  <si>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</si>
  <si>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</si>
  <si>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</si>
  <si>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</si>
  <si>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</si>
  <si>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</si>
  <si>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</si>
  <si>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</si>
  <si>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</si>
  <si>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</si>
  <si>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</si>
  <si>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</si>
  <si>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</si>
  <si>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</si>
  <si>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</si>
  <si>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</si>
  <si>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</si>
  <si>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</si>
  <si>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</si>
  <si>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</si>
  <si>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</si>
  <si>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</si>
  <si>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</si>
  <si>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</si>
  <si>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</si>
  <si>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</si>
  <si>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</si>
  <si>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</si>
  <si>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</si>
  <si>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</si>
  <si>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</si>
  <si>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</si>
  <si>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</si>
  <si>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</si>
  <si>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</si>
  <si>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</si>
  <si>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</si>
  <si>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</si>
  <si>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</si>
  <si>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</si>
  <si>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</si>
  <si>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</si>
  <si>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</si>
  <si>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</si>
  <si>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</si>
  <si>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</si>
  <si>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</si>
  <si>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</si>
  <si>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</si>
  <si>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</si>
  <si>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</si>
  <si>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</si>
  <si>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</si>
  <si>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</si>
  <si>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</si>
  <si>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</si>
  <si>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</si>
  <si>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</si>
  <si>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</si>
  <si>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</si>
  <si>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</si>
  <si>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</si>
  <si>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</si>
  <si>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</si>
  <si>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</si>
  <si>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</si>
  <si>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</si>
  <si>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</si>
  <si>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</si>
  <si>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</si>
  <si>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</si>
  <si>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</si>
  <si>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</si>
  <si>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</si>
  <si>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</si>
  <si>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</si>
  <si>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</si>
  <si>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</si>
  <si>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</si>
  <si>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</si>
  <si>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</si>
  <si>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</si>
  <si>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</si>
  <si>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</si>
  <si>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</si>
  <si>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</si>
  <si>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</si>
  <si>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</si>
  <si>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</si>
  <si>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</si>
  <si>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</si>
  <si>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</si>
  <si>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</si>
  <si>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</si>
  <si>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</si>
  <si>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</si>
  <si>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</si>
  <si>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</si>
  <si>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</si>
  <si>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</si>
  <si>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</si>
  <si>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</si>
  <si>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</si>
  <si>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</si>
  <si>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</si>
  <si>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</si>
  <si>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</si>
  <si>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</si>
  <si>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</si>
  <si>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</si>
  <si>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</si>
  <si>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</si>
  <si>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</si>
  <si>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</si>
  <si>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</si>
  <si>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</si>
  <si>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</si>
  <si>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</si>
  <si>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</si>
  <si>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</si>
  <si>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</si>
  <si>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</si>
  <si>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</si>
  <si>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</si>
  <si>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</si>
  <si>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</si>
  <si>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</si>
  <si>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</si>
  <si>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</si>
  <si>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</si>
  <si>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</si>
  <si>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</si>
  <si>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</si>
  <si>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</si>
  <si>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</si>
  <si>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</si>
  <si>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</si>
  <si>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</si>
  <si>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</si>
  <si>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</si>
  <si>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</si>
  <si>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</si>
  <si>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</si>
  <si>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</si>
  <si>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</si>
  <si>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</si>
  <si>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</si>
  <si>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</si>
  <si>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</si>
  <si>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</si>
  <si>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</si>
  <si>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</si>
  <si>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</si>
  <si>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</si>
  <si>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</si>
  <si>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</si>
  <si>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</si>
  <si>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</si>
  <si>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</si>
  <si>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</si>
  <si>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</si>
  <si>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</si>
  <si>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</si>
  <si>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</si>
  <si>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</si>
  <si>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</si>
  <si>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</si>
  <si>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</si>
  <si>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</si>
  <si>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</si>
  <si>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</si>
  <si>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</si>
  <si>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</si>
  <si>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</si>
  <si>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</si>
  <si>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</si>
  <si>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</si>
  <si>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</si>
  <si>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</si>
  <si>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</si>
  <si>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</si>
  <si>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</si>
  <si>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</si>
  <si>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</si>
  <si>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</si>
  <si>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</si>
  <si>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</si>
  <si>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</si>
  <si>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</si>
  <si>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</si>
  <si>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</si>
  <si>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</si>
  <si>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</si>
  <si>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</si>
  <si>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</si>
  <si>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</si>
  <si>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</si>
  <si>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</si>
  <si>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</si>
  <si>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</si>
  <si>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</si>
  <si>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</si>
  <si>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</si>
  <si>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</si>
  <si>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</si>
  <si>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</si>
  <si>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</si>
  <si>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</si>
  <si>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</si>
  <si>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</si>
  <si>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</si>
  <si>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</si>
  <si>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</si>
  <si>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</si>
  <si>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</si>
  <si>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</si>
  <si>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</si>
  <si>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</si>
  <si>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</si>
  <si>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</si>
  <si>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</si>
  <si>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</si>
  <si>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</si>
  <si>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</si>
  <si>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</si>
  <si>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</si>
  <si>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</si>
  <si>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</si>
  <si>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</si>
  <si>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</si>
  <si>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</si>
  <si>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</si>
  <si>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</si>
  <si>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</si>
  <si>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</si>
  <si>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</si>
  <si>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</si>
  <si>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</si>
  <si>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</si>
  <si>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</si>
  <si>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</si>
  <si>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</si>
  <si>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</si>
  <si>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</si>
  <si>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</si>
  <si>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</si>
  <si>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</si>
  <si>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</si>
  <si>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</si>
  <si>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</si>
  <si>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</si>
  <si>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</si>
  <si>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</si>
  <si>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</si>
  <si>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</si>
  <si>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</si>
  <si>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</si>
  <si>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</si>
  <si>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</si>
  <si>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</si>
  <si>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</si>
  <si>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</si>
  <si>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</si>
  <si>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</si>
  <si>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</si>
  <si>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</si>
  <si>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</si>
  <si>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</si>
  <si>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</si>
  <si>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</si>
  <si>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</si>
  <si>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</si>
  <si>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</si>
  <si>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</si>
  <si>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</si>
  <si>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</si>
  <si>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</si>
  <si>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</si>
  <si>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</si>
  <si>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</si>
  <si>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</si>
  <si>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</si>
  <si>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</si>
  <si>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</si>
  <si>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</si>
  <si>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</si>
  <si>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</si>
  <si>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</si>
  <si>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</si>
  <si>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</si>
  <si>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</si>
  <si>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</si>
  <si>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</si>
  <si>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</si>
  <si>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</si>
  <si>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</si>
  <si>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</si>
  <si>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</si>
  <si>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</si>
  <si>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</si>
  <si>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</si>
  <si>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</si>
  <si>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</si>
  <si>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</si>
  <si>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</si>
  <si>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</si>
  <si>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</si>
  <si>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</si>
  <si>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</si>
  <si>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</si>
  <si>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</si>
  <si>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</si>
  <si>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</si>
  <si>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</si>
  <si>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</si>
  <si>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</si>
  <si>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</si>
  <si>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</si>
  <si>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</si>
  <si>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</si>
  <si>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</si>
  <si>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</si>
  <si>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</si>
  <si>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</si>
  <si>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</si>
  <si>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</si>
  <si>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</si>
  <si>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</si>
  <si>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</si>
  <si>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</si>
  <si>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</si>
  <si>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</si>
  <si>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</si>
  <si>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</si>
  <si>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</si>
  <si>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</si>
  <si>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</si>
  <si>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</si>
  <si>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</si>
  <si>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</si>
  <si>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</si>
  <si>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</si>
  <si>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</si>
  <si>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</si>
  <si>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</si>
  <si>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</si>
  <si>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</si>
  <si>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</si>
  <si>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</si>
  <si>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</si>
  <si>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</si>
  <si>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</si>
  <si>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</si>
  <si>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</si>
  <si>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</si>
  <si>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</si>
  <si>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</si>
  <si>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</si>
  <si>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</si>
  <si>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</si>
  <si>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</si>
  <si>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</si>
  <si>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</si>
  <si>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</si>
  <si>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</si>
  <si>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</si>
  <si>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</si>
  <si>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</si>
  <si>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</si>
  <si>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</si>
  <si>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</si>
  <si>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</si>
  <si>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</si>
  <si>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</si>
  <si>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</si>
  <si>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</si>
  <si>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</si>
  <si>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</si>
  <si>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</si>
  <si>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</si>
  <si>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</si>
  <si>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</si>
  <si>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</si>
  <si>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</si>
  <si>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</si>
  <si>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</si>
  <si>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</si>
  <si>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</si>
  <si>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</si>
  <si>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</si>
  <si>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</si>
  <si>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</si>
  <si>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</si>
  <si>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</si>
  <si>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</si>
  <si>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</si>
  <si>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</si>
  <si>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</si>
  <si>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</si>
  <si>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</si>
  <si>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</si>
  <si>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</si>
  <si>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</si>
  <si>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</si>
  <si>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</si>
  <si>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</si>
  <si>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</si>
  <si>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</si>
  <si>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</si>
  <si>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</si>
  <si>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</si>
  <si>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</si>
  <si>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</si>
  <si>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</si>
  <si>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</si>
  <si>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</si>
  <si>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</si>
  <si>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</si>
  <si>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</si>
  <si>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</si>
  <si>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</si>
  <si>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</si>
  <si>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</si>
  <si>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</si>
  <si>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</si>
  <si>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</si>
  <si>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</si>
  <si>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</si>
  <si>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</si>
  <si>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</si>
  <si>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</si>
  <si>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</si>
  <si>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</si>
  <si>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</si>
  <si>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</si>
  <si>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</si>
  <si>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</si>
  <si>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</si>
  <si>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</si>
  <si>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</si>
  <si>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</si>
  <si>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</si>
  <si>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</si>
  <si>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</si>
  <si>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</si>
  <si>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</si>
  <si>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</si>
  <si>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</si>
  <si>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</si>
  <si>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</si>
  <si>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</si>
  <si>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</si>
  <si>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</si>
  <si>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</si>
  <si>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</si>
  <si>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</si>
  <si>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</si>
  <si>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</si>
  <si>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</si>
  <si>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</si>
  <si>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</si>
  <si>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</si>
  <si>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</si>
  <si>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</si>
  <si>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</si>
  <si>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</si>
  <si>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</si>
  <si>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</si>
  <si>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</si>
  <si>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</si>
  <si>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</si>
  <si>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</si>
  <si>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</si>
  <si>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</si>
  <si>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</si>
  <si>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</si>
  <si>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</si>
  <si>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</si>
  <si>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</si>
  <si>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</si>
  <si>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</si>
  <si>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</si>
  <si>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</si>
  <si>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</si>
  <si>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</si>
  <si>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</si>
  <si>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</si>
  <si>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</si>
  <si>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</si>
  <si>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</si>
  <si>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</si>
  <si>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</si>
  <si>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</si>
  <si>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</si>
  <si>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</si>
  <si>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</si>
  <si>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</si>
  <si>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</si>
  <si>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</si>
  <si>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</si>
  <si>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</si>
  <si>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</si>
  <si>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</si>
  <si>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</si>
  <si>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</si>
  <si>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</si>
  <si>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</si>
  <si>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</si>
  <si>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</si>
  <si>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</si>
  <si>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</si>
  <si>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</si>
  <si>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</si>
  <si>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</si>
  <si>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</si>
  <si>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</si>
  <si>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</si>
  <si>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</si>
  <si>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</si>
  <si>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</si>
  <si>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</si>
  <si>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</si>
  <si>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</si>
  <si>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</si>
  <si>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</si>
  <si>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</si>
  <si>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</si>
  <si>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</si>
  <si>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</si>
  <si>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</si>
  <si>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</si>
  <si>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</si>
  <si>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</si>
  <si>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</si>
  <si>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</si>
  <si>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</si>
  <si>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</si>
  <si>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</si>
  <si>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</si>
  <si>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</si>
  <si>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</si>
  <si>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</si>
  <si>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</si>
  <si>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</si>
  <si>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</si>
  <si>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</si>
  <si>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</si>
  <si>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</si>
  <si>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</si>
  <si>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</si>
  <si>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</si>
  <si>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</si>
  <si>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</si>
  <si>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</si>
  <si>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</si>
  <si>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</si>
  <si>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</si>
  <si>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</si>
  <si>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</si>
  <si>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</si>
  <si>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</si>
  <si>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</si>
  <si>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</si>
  <si>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</si>
  <si>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</si>
  <si>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</si>
  <si>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</si>
  <si>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</si>
  <si>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</si>
  <si>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</si>
  <si>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</si>
  <si>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</si>
  <si>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</si>
  <si>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</si>
  <si>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</si>
  <si>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</si>
  <si>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</si>
  <si>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</si>
  <si>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</si>
  <si>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</si>
  <si>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</si>
  <si>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</si>
  <si>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</si>
  <si>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</si>
  <si>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</si>
  <si>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</si>
  <si>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</si>
  <si>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</si>
  <si>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</si>
  <si>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</si>
  <si>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</si>
  <si>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</si>
  <si>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</si>
  <si>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</si>
  <si>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</si>
  <si>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</si>
  <si>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</si>
  <si>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</si>
  <si>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</si>
  <si>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</si>
  <si>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</si>
  <si>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</si>
  <si>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</si>
  <si>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</si>
  <si>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</si>
  <si>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</si>
  <si>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</si>
  <si>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</si>
  <si>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</si>
  <si>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</si>
  <si>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</si>
  <si>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</si>
  <si>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</si>
  <si>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</si>
  <si>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</si>
  <si>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</si>
  <si>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</si>
  <si>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</si>
  <si>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</si>
  <si>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</si>
  <si>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</si>
  <si>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</si>
  <si>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</si>
  <si>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</si>
  <si>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</si>
  <si>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</si>
  <si>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</si>
  <si>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</si>
  <si>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</si>
  <si>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</si>
  <si>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</si>
  <si>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</si>
  <si>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</si>
  <si>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</si>
  <si>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</si>
  <si>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</si>
  <si>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</si>
  <si>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</si>
  <si>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</si>
  <si>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</si>
  <si>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</si>
  <si>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</si>
  <si>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</si>
  <si>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</si>
  <si>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</si>
  <si>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</si>
  <si>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</si>
  <si>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</si>
  <si>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</si>
  <si>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</si>
  <si>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</si>
  <si>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</si>
  <si>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</si>
  <si>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</si>
  <si>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</si>
  <si>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</si>
  <si>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</si>
  <si>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</si>
  <si>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</si>
  <si>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</si>
  <si>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</si>
  <si>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</si>
  <si>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</si>
  <si>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</si>
  <si>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</si>
  <si>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</si>
  <si>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</si>
  <si>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</si>
  <si>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</si>
  <si>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</si>
  <si>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</si>
  <si>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</si>
  <si>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</si>
  <si>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</si>
  <si>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</si>
  <si>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</si>
  <si>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</si>
  <si>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</si>
  <si>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</si>
  <si>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</si>
  <si>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</si>
  <si>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</si>
  <si>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</si>
  <si>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</si>
  <si>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</si>
  <si>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</si>
  <si>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</si>
  <si>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</si>
  <si>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</si>
  <si>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</si>
  <si>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</si>
  <si>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</si>
  <si>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</si>
  <si>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</si>
  <si>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</si>
  <si>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</si>
  <si>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</si>
  <si>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</si>
  <si>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</si>
  <si>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</si>
  <si>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</si>
  <si>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</si>
  <si>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</si>
  <si>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</si>
  <si>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</si>
  <si>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</si>
  <si>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</si>
  <si>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</si>
  <si>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</si>
  <si>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</si>
  <si>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</si>
  <si>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</si>
  <si>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</si>
  <si>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</si>
  <si>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</si>
  <si>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</si>
  <si>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</si>
  <si>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</si>
  <si>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</si>
  <si>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</si>
  <si>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</si>
  <si>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</si>
  <si>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</si>
  <si>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</si>
  <si>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</si>
  <si>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</si>
  <si>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</si>
  <si>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</si>
  <si>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</si>
  <si>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</si>
  <si>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</si>
  <si>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</si>
  <si>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</si>
  <si>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</si>
  <si>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</si>
  <si>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</si>
  <si>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</si>
  <si>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</si>
  <si>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</si>
  <si>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</si>
  <si>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</si>
  <si>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</si>
  <si>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</si>
  <si>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</si>
  <si>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</si>
  <si>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</si>
  <si>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</si>
  <si>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</si>
  <si>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</si>
  <si>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</si>
  <si>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</si>
  <si>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</si>
  <si>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</si>
  <si>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</si>
  <si>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</si>
  <si>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</si>
  <si>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</si>
  <si>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</si>
  <si>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</si>
  <si>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</si>
  <si>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</si>
  <si>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</si>
  <si>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</si>
  <si>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</si>
  <si>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</si>
  <si>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</si>
  <si>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</si>
  <si>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</si>
  <si>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</si>
  <si>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</si>
  <si>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</si>
  <si>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</si>
  <si>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</si>
  <si>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</si>
  <si>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</si>
  <si>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</si>
  <si>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</si>
  <si>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</si>
  <si>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</si>
  <si>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</si>
  <si>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</si>
  <si>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</si>
  <si>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</si>
  <si>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</si>
  <si>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</si>
  <si>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</si>
  <si>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</si>
  <si>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</si>
  <si>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</si>
  <si>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</si>
  <si>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</si>
  <si>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</si>
  <si>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</si>
  <si>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</si>
  <si>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</si>
  <si>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</si>
  <si>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</si>
  <si>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</si>
  <si>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</si>
  <si>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</si>
  <si>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</si>
  <si>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</si>
  <si>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</si>
  <si>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</si>
  <si>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</si>
  <si>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</si>
  <si>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</si>
  <si>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</si>
  <si>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</si>
  <si>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</si>
  <si>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</si>
  <si>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</si>
  <si>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</si>
  <si>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</si>
  <si>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</si>
  <si>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</si>
  <si>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</si>
  <si>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</si>
  <si>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</si>
  <si>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</si>
  <si>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</si>
  <si>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</si>
  <si>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</si>
  <si>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</si>
  <si>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</si>
  <si>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</si>
  <si>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</si>
  <si>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</si>
  <si>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</si>
  <si>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</si>
  <si>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</si>
  <si>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</si>
  <si>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</si>
  <si>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</si>
  <si>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</si>
  <si>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</si>
  <si>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</si>
  <si>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</si>
  <si>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</si>
  <si>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</si>
  <si>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</si>
  <si>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</si>
  <si>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</si>
  <si>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</si>
  <si>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</si>
  <si>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</si>
  <si>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</si>
  <si>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</si>
  <si>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</si>
  <si>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</si>
  <si>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</si>
  <si>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</si>
  <si>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</si>
  <si>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</si>
  <si>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</si>
  <si>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</si>
  <si>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</si>
  <si>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</si>
  <si>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</si>
  <si>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</si>
  <si>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</si>
  <si>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</si>
  <si>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</si>
  <si>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</si>
  <si>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</si>
  <si>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</si>
  <si>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</si>
  <si>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</si>
  <si>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</si>
  <si>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</si>
  <si>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</si>
  <si>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</si>
  <si>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</si>
  <si>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</si>
  <si>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</si>
  <si>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</si>
  <si>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</si>
  <si>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</si>
  <si>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</si>
  <si>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</si>
  <si>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</si>
  <si>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</si>
  <si>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</si>
  <si>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</si>
  <si>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</si>
  <si>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</si>
  <si>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</si>
  <si>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</si>
  <si>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</si>
  <si>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</si>
  <si>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</si>
  <si>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</si>
  <si>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</si>
  <si>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</si>
  <si>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</si>
  <si>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</si>
  <si>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</si>
  <si>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</si>
  <si>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</si>
  <si>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</si>
  <si>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</si>
  <si>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</si>
  <si>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</si>
  <si>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</si>
  <si>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</si>
  <si>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</si>
  <si>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</si>
  <si>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</si>
  <si>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</si>
  <si>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</si>
  <si>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</si>
  <si>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</si>
  <si>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</si>
  <si>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</si>
  <si>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</si>
  <si>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</si>
  <si>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</si>
  <si>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</si>
  <si>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</si>
  <si>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</si>
  <si>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</si>
  <si>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</si>
  <si>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</si>
  <si>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</si>
  <si>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</si>
  <si>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</si>
  <si>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</si>
  <si>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</si>
  <si>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</si>
  <si>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</si>
  <si>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</si>
  <si>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</si>
  <si>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</si>
  <si>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</si>
  <si>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</si>
  <si>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</si>
  <si>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</si>
  <si>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</si>
  <si>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</si>
  <si>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</si>
  <si>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</si>
  <si>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</si>
  <si>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</si>
  <si>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</si>
  <si>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</si>
  <si>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</si>
  <si>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</si>
  <si>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</si>
  <si>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</si>
  <si>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</si>
  <si>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</si>
  <si>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</si>
  <si>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</si>
  <si>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</si>
  <si>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</si>
  <si>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</si>
  <si>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</si>
  <si>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</si>
  <si>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</si>
  <si>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</si>
  <si>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</si>
  <si>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</si>
  <si>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</si>
  <si>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</si>
  <si>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</si>
  <si>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</si>
  <si>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</si>
  <si>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</si>
  <si>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</si>
  <si>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</si>
  <si>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</si>
  <si>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</si>
  <si>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</si>
  <si>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</si>
  <si>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</si>
  <si>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</si>
  <si>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</si>
  <si>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</si>
  <si>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</si>
  <si>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</si>
  <si>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</si>
  <si>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</si>
  <si>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</si>
  <si>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</si>
  <si>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</si>
  <si>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</si>
  <si>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</si>
  <si>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</si>
  <si>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</si>
  <si>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</si>
  <si>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</si>
  <si>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</si>
  <si>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</si>
  <si>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</si>
  <si>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</si>
  <si>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</si>
  <si>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</si>
  <si>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</si>
  <si>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</si>
  <si>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</si>
  <si>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</si>
  <si>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</si>
  <si>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</si>
  <si>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</si>
  <si>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</si>
  <si>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</si>
  <si>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</si>
  <si>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</si>
  <si>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</si>
  <si>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</si>
  <si>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</si>
  <si>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</si>
  <si>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</si>
  <si>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</si>
  <si>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</si>
  <si>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</si>
  <si>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</si>
  <si>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</si>
  <si>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</si>
  <si>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</si>
  <si>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</si>
  <si>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</si>
  <si>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</si>
  <si>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</si>
  <si>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</si>
  <si>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</si>
  <si>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</si>
  <si>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</si>
  <si>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</si>
  <si>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</si>
  <si>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</si>
  <si>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</si>
  <si>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</si>
  <si>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</si>
  <si>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</si>
  <si>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</si>
  <si>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</si>
  <si>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</si>
  <si>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</si>
  <si>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</si>
  <si>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</si>
  <si>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</si>
  <si>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</si>
  <si>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</si>
  <si>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</si>
  <si>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</si>
  <si>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</si>
  <si>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</si>
  <si>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</si>
  <si>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</si>
  <si>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</si>
  <si>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</si>
  <si>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</si>
  <si>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</si>
  <si>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</si>
  <si>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</si>
  <si>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</si>
  <si>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</si>
  <si>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</si>
  <si>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</si>
  <si>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</si>
  <si>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</si>
  <si>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</si>
  <si>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</si>
  <si>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</si>
  <si>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</si>
  <si>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</si>
  <si>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</si>
  <si>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</si>
  <si>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</si>
  <si>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</si>
  <si>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</si>
  <si>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</si>
  <si>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</si>
  <si>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</si>
  <si>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</si>
  <si>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</si>
  <si>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</si>
  <si>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</si>
  <si>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</si>
  <si>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</si>
  <si>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</si>
  <si>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</si>
  <si>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</si>
  <si>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</si>
  <si>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</si>
  <si>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</si>
  <si>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</si>
  <si>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</si>
  <si>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</si>
  <si>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</si>
  <si>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</si>
  <si>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</si>
  <si>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</si>
  <si>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</si>
  <si>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</si>
  <si>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</si>
  <si>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</si>
  <si>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</si>
  <si>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</si>
  <si>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</si>
  <si>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</si>
  <si>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</si>
  <si>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</si>
  <si>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</si>
  <si>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</si>
  <si>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</si>
  <si>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</si>
  <si>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</si>
  <si>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</si>
  <si>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</si>
  <si>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</si>
  <si>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</si>
  <si>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</si>
  <si>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</si>
  <si>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</si>
  <si>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</si>
  <si>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</si>
  <si>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</si>
  <si>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</si>
  <si>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</si>
  <si>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</si>
  <si>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</si>
  <si>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</si>
  <si>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</si>
  <si>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</si>
  <si>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</si>
  <si>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</si>
  <si>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</si>
  <si>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</si>
  <si>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</si>
  <si>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</si>
  <si>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</si>
  <si>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</si>
  <si>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</si>
  <si>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</si>
  <si>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</si>
  <si>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</si>
  <si>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</si>
  <si>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</si>
  <si>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</si>
  <si>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</si>
  <si>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</si>
  <si>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</si>
  <si>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</si>
  <si>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</si>
  <si>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</si>
  <si>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</si>
  <si>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</si>
  <si>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</si>
  <si>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</si>
  <si>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</si>
  <si>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</si>
  <si>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</si>
  <si>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</si>
  <si>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</si>
  <si>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</si>
  <si>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</si>
  <si>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</si>
  <si>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</si>
  <si>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</si>
  <si>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</si>
  <si>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</si>
  <si>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</si>
  <si>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</si>
  <si>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</si>
  <si>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</si>
  <si>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</si>
  <si>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</si>
  <si>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</si>
  <si>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</si>
  <si>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</si>
  <si>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</si>
  <si>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</si>
  <si>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</si>
  <si>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</si>
  <si>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</si>
  <si>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</si>
  <si>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</si>
  <si>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</si>
  <si>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</si>
  <si>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</si>
  <si>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</si>
  <si>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</si>
  <si>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</si>
  <si>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</si>
  <si>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</si>
  <si>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</si>
  <si>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</si>
  <si>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</si>
  <si>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</si>
  <si>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</si>
  <si>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</si>
  <si>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</si>
  <si>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</si>
  <si>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</si>
  <si>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</si>
  <si>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</si>
  <si>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</si>
  <si>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</si>
  <si>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</si>
  <si>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</si>
  <si>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</si>
  <si>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</si>
  <si>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</si>
  <si>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</si>
  <si>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</si>
  <si>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</si>
  <si>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</si>
  <si>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</si>
  <si>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</si>
  <si>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</si>
  <si>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</si>
  <si>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</si>
  <si>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</si>
  <si>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</si>
  <si>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</si>
  <si>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</si>
  <si>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</si>
  <si>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</si>
  <si>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</si>
  <si>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</si>
  <si>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</si>
  <si>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</si>
  <si>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</si>
  <si>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</si>
  <si>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</si>
  <si>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</si>
  <si>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</si>
  <si>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</si>
  <si>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</si>
  <si>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</si>
  <si>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</si>
  <si>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</si>
  <si>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</si>
  <si>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</si>
  <si>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</si>
  <si>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</si>
  <si>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</si>
  <si>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</si>
  <si>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</si>
  <si>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</si>
  <si>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</si>
  <si>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</si>
  <si>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</si>
  <si>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</si>
  <si>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</si>
  <si>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</si>
  <si>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</si>
  <si>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</si>
  <si>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</si>
  <si>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</si>
  <si>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</si>
  <si>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</si>
  <si>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</si>
  <si>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</si>
  <si>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</si>
  <si>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</si>
  <si>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</si>
  <si>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</si>
  <si>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</si>
  <si>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</si>
  <si>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</si>
  <si>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</si>
  <si>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</si>
  <si>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</si>
  <si>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</si>
  <si>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</si>
  <si>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</si>
  <si>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</si>
  <si>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</si>
  <si>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</si>
  <si>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</si>
  <si>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</si>
  <si>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</si>
  <si>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</si>
  <si>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</si>
  <si>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</si>
  <si>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</si>
  <si>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</si>
  <si>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</si>
  <si>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</si>
  <si>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</si>
  <si>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</si>
  <si>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</si>
  <si>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</si>
  <si>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</si>
  <si>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</si>
  <si>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</si>
  <si>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</si>
  <si>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</si>
  <si>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</si>
  <si>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</si>
  <si>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</si>
  <si>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</si>
  <si>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</si>
  <si>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</si>
  <si>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</si>
  <si>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</si>
  <si>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</si>
  <si>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</si>
  <si>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</si>
  <si>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</si>
  <si>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</si>
  <si>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</si>
  <si>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</si>
  <si>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</si>
  <si>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</si>
  <si>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</si>
  <si>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</si>
  <si>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</si>
  <si>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</si>
  <si>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</si>
  <si>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</si>
  <si>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</si>
  <si>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</si>
  <si>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</si>
  <si>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</si>
  <si>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</si>
  <si>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</si>
  <si>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</si>
  <si>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</si>
  <si>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</si>
  <si>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</si>
  <si>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</si>
  <si>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</si>
  <si>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</si>
  <si>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</si>
  <si>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</si>
  <si>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</si>
  <si>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</si>
  <si>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</si>
  <si>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</si>
  <si>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</si>
  <si>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</si>
  <si>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</si>
  <si>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</si>
  <si>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</si>
  <si>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</si>
  <si>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</si>
  <si>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</si>
  <si>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</si>
  <si>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</si>
  <si>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</si>
  <si>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</si>
  <si>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</si>
  <si>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</si>
  <si>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</si>
  <si>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</si>
  <si>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</si>
  <si>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</si>
  <si>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</si>
  <si>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</si>
  <si>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</si>
  <si>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</si>
  <si>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</si>
  <si>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</si>
  <si>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</si>
  <si>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</si>
  <si>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</si>
  <si>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</si>
  <si>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</si>
  <si>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</si>
  <si>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</si>
  <si>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</si>
  <si>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</si>
  <si>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</si>
  <si>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</si>
  <si>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</si>
  <si>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</si>
  <si>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</si>
  <si>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</si>
  <si>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</si>
  <si>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</si>
  <si>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</si>
  <si>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</si>
  <si>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</si>
  <si>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</si>
  <si>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</si>
  <si>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</si>
  <si>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</si>
  <si>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</si>
  <si>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</si>
  <si>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</si>
  <si>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</si>
  <si>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</si>
  <si>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</si>
  <si>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</si>
  <si>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</si>
  <si>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</si>
  <si>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</si>
  <si>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</si>
  <si>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</si>
  <si>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</si>
  <si>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</si>
  <si>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</si>
  <si>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</si>
  <si>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</si>
  <si>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</si>
  <si>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</si>
  <si>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</si>
  <si>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</si>
  <si>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</si>
  <si>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</si>
  <si>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</si>
  <si>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</si>
  <si>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</si>
  <si>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</si>
  <si>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</si>
  <si>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</si>
  <si>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</si>
  <si>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</si>
  <si>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</si>
  <si>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</si>
  <si>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</si>
  <si>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</si>
  <si>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</si>
  <si>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</si>
  <si>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</si>
  <si>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</si>
  <si>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</si>
  <si>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</si>
  <si>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</si>
  <si>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</si>
  <si>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</si>
  <si>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</si>
  <si>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</si>
  <si>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</si>
  <si>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</si>
  <si>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</si>
  <si>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</si>
  <si>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</si>
  <si>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</si>
  <si>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</si>
  <si>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</si>
  <si>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</si>
  <si>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</si>
  <si>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</si>
  <si>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</si>
  <si>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</si>
  <si>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</si>
  <si>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</si>
  <si>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</si>
  <si>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</si>
  <si>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</si>
  <si>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</si>
  <si>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</si>
  <si>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</si>
  <si>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</si>
  <si>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</si>
  <si>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</si>
  <si>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</si>
  <si>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</si>
  <si>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</si>
  <si>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</si>
  <si>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</si>
  <si>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</si>
  <si>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</si>
  <si>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</si>
  <si>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</si>
  <si>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</si>
  <si>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</si>
  <si>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</si>
  <si>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</si>
  <si>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</si>
  <si>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</si>
  <si>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</si>
  <si>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</si>
  <si>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</si>
  <si>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</si>
  <si>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</si>
  <si>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</si>
  <si>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</si>
  <si>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</si>
  <si>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</si>
  <si>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</si>
  <si>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</si>
  <si>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</si>
  <si>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</si>
  <si>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</si>
  <si>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</si>
  <si>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</si>
  <si>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</si>
  <si>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</si>
  <si>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</si>
  <si>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</si>
  <si>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</si>
  <si>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</si>
  <si>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</si>
  <si>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</si>
  <si>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</si>
  <si>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</si>
  <si>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</si>
  <si>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</si>
  <si>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</si>
  <si>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</si>
  <si>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</si>
  <si>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</si>
  <si>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</si>
  <si>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</si>
  <si>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</si>
  <si>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</si>
  <si>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</si>
  <si>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</si>
  <si>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</si>
  <si>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</si>
  <si>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</si>
  <si>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</si>
  <si>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</si>
  <si>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</si>
  <si>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</si>
  <si>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</si>
  <si>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</si>
  <si>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</si>
  <si>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</si>
  <si>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</si>
  <si>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</si>
  <si>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</si>
  <si>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</si>
  <si>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</si>
  <si>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</si>
  <si>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</si>
  <si>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</si>
  <si>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</si>
  <si>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</si>
  <si>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</si>
  <si>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</si>
  <si>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</si>
  <si>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</si>
  <si>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</si>
  <si>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</si>
  <si>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</si>
  <si>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</si>
  <si>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</si>
  <si>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</si>
  <si>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</si>
  <si>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</si>
  <si>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</si>
  <si>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</si>
  <si>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</si>
  <si>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</si>
  <si>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</si>
  <si>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</si>
  <si>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</si>
  <si>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</si>
  <si>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</si>
  <si>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</si>
  <si>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</si>
  <si>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</si>
  <si>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</si>
  <si>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</si>
  <si>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</si>
  <si>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</si>
  <si>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</si>
  <si>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</si>
  <si>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</si>
  <si>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</si>
  <si>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</si>
  <si>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</si>
  <si>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</si>
  <si>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</si>
  <si>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</si>
  <si>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</si>
  <si>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</si>
  <si>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</si>
  <si>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</si>
  <si>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</si>
  <si>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</si>
  <si>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</si>
  <si>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</si>
  <si>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</si>
  <si>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</si>
  <si>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</si>
  <si>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</si>
  <si>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</si>
  <si>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</si>
  <si>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</si>
  <si>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</si>
  <si>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</si>
  <si>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</si>
  <si>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</si>
  <si>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</si>
  <si>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</si>
  <si>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</si>
  <si>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</si>
  <si>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</si>
  <si>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</si>
  <si>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</si>
  <si>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</si>
  <si>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</si>
  <si>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</si>
  <si>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</si>
  <si>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</si>
  <si>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</si>
  <si>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</si>
  <si>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</si>
  <si>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</si>
  <si>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</si>
  <si>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</si>
  <si>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</si>
  <si>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</si>
  <si>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</si>
  <si>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</si>
  <si>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</si>
  <si>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</si>
  <si>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</si>
  <si>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</si>
  <si>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</si>
  <si>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</si>
  <si>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</si>
  <si>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</si>
  <si>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</si>
  <si>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</si>
  <si>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</si>
  <si>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</si>
  <si>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</si>
  <si>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</si>
  <si>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</si>
  <si>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</si>
  <si>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</si>
  <si>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</si>
  <si>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</si>
  <si>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</si>
  <si>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</si>
  <si>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</si>
  <si>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</si>
  <si>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</si>
  <si>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</si>
  <si>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</si>
  <si>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</si>
  <si>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</si>
  <si>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</si>
  <si>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</si>
  <si>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</si>
  <si>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</si>
  <si>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</si>
  <si>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</si>
  <si>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</si>
  <si>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</si>
  <si>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</si>
  <si>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</si>
  <si>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</si>
  <si>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</si>
  <si>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</si>
  <si>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</si>
  <si>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</si>
  <si>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</si>
  <si>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</si>
  <si>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</si>
  <si>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</si>
  <si>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</si>
  <si>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</si>
  <si>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</si>
  <si>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</si>
  <si>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</si>
  <si>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</si>
  <si>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</si>
  <si>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</si>
  <si>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</si>
  <si>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</si>
  <si>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</si>
  <si>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</si>
  <si>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</si>
  <si>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</si>
  <si>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</si>
  <si>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</si>
  <si>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</si>
  <si>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</si>
  <si>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</si>
  <si>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</si>
  <si>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</si>
  <si>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</si>
  <si>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</si>
  <si>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</si>
  <si>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</si>
  <si>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</si>
  <si>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</si>
  <si>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</si>
  <si>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</si>
  <si>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</si>
  <si>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</si>
  <si>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</si>
  <si>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</si>
  <si>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</si>
  <si>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</si>
  <si>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</si>
  <si>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</si>
  <si>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</si>
  <si>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</si>
  <si>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</si>
  <si>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</si>
  <si>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</si>
  <si>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</si>
  <si>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</si>
  <si>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</si>
  <si>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</si>
  <si>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</si>
  <si>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</si>
  <si>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</si>
  <si>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</si>
  <si>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</si>
  <si>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</si>
  <si>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</si>
  <si>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</si>
  <si>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</si>
  <si>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</si>
  <si>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</si>
  <si>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</si>
  <si>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</si>
  <si>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</si>
  <si>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</si>
  <si>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</si>
  <si>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</si>
  <si>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</si>
  <si>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</si>
  <si>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</si>
  <si>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</si>
  <si>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</si>
  <si>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</si>
  <si>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</si>
  <si>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</si>
  <si>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</si>
  <si>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</si>
  <si>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</si>
  <si>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</si>
  <si>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</si>
  <si>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</si>
  <si>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</si>
  <si>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</si>
  <si>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</si>
  <si>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</si>
  <si>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</si>
  <si>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</si>
  <si>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</si>
  <si>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</si>
  <si>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</si>
  <si>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</si>
  <si>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</si>
  <si>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</si>
  <si>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</si>
  <si>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</si>
  <si>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</si>
  <si>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</si>
  <si>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</si>
  <si>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</si>
  <si>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</si>
  <si>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</si>
  <si>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</si>
  <si>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</si>
  <si>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</si>
  <si>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</si>
  <si>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</si>
  <si>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</si>
  <si>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</si>
  <si>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</si>
  <si>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</si>
  <si>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</si>
  <si>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</si>
  <si>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</si>
  <si>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</si>
  <si>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</si>
  <si>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</si>
  <si>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</si>
  <si>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</si>
  <si>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</si>
  <si>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</si>
  <si>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</si>
  <si>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</si>
  <si>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</si>
  <si>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</si>
  <si>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</si>
  <si>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</si>
  <si>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</si>
  <si>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</si>
  <si>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</si>
  <si>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</si>
  <si>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</si>
  <si>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</si>
  <si>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</si>
  <si>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</si>
  <si>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</si>
  <si>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</si>
  <si>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</si>
  <si>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</si>
  <si>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</si>
  <si>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</si>
  <si>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</si>
  <si>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</si>
  <si>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</si>
  <si>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</si>
  <si>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</si>
  <si>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</si>
  <si>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</si>
  <si>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</si>
  <si>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</si>
  <si>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</si>
  <si>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</si>
  <si>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</si>
  <si>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</si>
  <si>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</si>
  <si>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</si>
  <si>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</si>
  <si>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</si>
  <si>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</si>
  <si>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</si>
  <si>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</si>
  <si>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</si>
  <si>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</si>
  <si>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</si>
  <si>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</si>
  <si>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</si>
  <si>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</si>
  <si>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</si>
  <si>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</si>
  <si>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</si>
  <si>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</si>
  <si>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</si>
  <si>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</si>
  <si>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</si>
  <si>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</si>
  <si>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</si>
  <si>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</si>
  <si>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</si>
  <si>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</si>
  <si>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</si>
  <si>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</si>
  <si>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</si>
  <si>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</si>
  <si>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</si>
  <si>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</si>
  <si>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</si>
  <si>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</si>
  <si>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</si>
  <si>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</si>
  <si>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</si>
  <si>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</si>
  <si>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</si>
  <si>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</si>
  <si>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</si>
  <si>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</si>
  <si>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</si>
  <si>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</si>
  <si>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</si>
  <si>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</si>
  <si>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</si>
  <si>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</si>
  <si>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</si>
  <si>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</si>
  <si>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</si>
  <si>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</si>
  <si>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</si>
  <si>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</si>
  <si>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</si>
  <si>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</si>
  <si>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</si>
  <si>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</si>
  <si>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</si>
  <si>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</si>
  <si>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</si>
  <si>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</si>
  <si>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</si>
  <si>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</si>
  <si>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</si>
  <si>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</si>
  <si>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</si>
  <si>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</si>
  <si>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</si>
  <si>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</si>
  <si>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</si>
  <si>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</si>
  <si>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</si>
  <si>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</si>
  <si>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</si>
  <si>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</si>
  <si>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</si>
  <si>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</si>
  <si>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</si>
  <si>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</si>
  <si>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</si>
  <si>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</si>
  <si>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</si>
  <si>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</si>
  <si>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</si>
  <si>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</si>
  <si>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</si>
  <si>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</si>
  <si>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</si>
  <si>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</si>
  <si>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</si>
  <si>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</si>
  <si>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</si>
  <si>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</si>
  <si>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</si>
  <si>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</si>
  <si>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</si>
  <si>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</si>
  <si>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</si>
  <si>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</si>
  <si>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</si>
  <si>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</si>
  <si>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</si>
  <si>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</si>
  <si>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</si>
  <si>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</si>
  <si>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</si>
  <si>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</si>
  <si>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</si>
  <si>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</si>
  <si>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</si>
  <si>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</si>
  <si>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</si>
  <si>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</si>
  <si>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</si>
  <si>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</si>
  <si>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</si>
  <si>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</si>
  <si>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</si>
  <si>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</si>
  <si>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</si>
  <si>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</si>
  <si>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</si>
  <si>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</si>
  <si>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</si>
  <si>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</si>
  <si>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</si>
  <si>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</si>
  <si>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</si>
  <si>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</si>
  <si>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</si>
  <si>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</si>
  <si>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</si>
  <si>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</si>
  <si>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</si>
  <si>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</si>
  <si>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</si>
  <si>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</si>
  <si>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</si>
  <si>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</si>
  <si>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</si>
  <si>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</si>
  <si>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</si>
  <si>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</si>
  <si>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</si>
  <si>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</si>
  <si>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</si>
  <si>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</si>
  <si>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</si>
  <si>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</si>
  <si>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</si>
  <si>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</si>
  <si>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</si>
  <si>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</si>
  <si>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</si>
  <si>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</si>
  <si>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</si>
  <si>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</si>
  <si>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</si>
  <si>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</si>
  <si>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</si>
  <si>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</si>
  <si>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</si>
  <si>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</si>
  <si>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</si>
  <si>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</si>
  <si>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</si>
  <si>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</si>
  <si>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</si>
  <si>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</si>
  <si>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</si>
  <si>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</si>
  <si>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</si>
  <si>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</si>
  <si>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</si>
  <si>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</si>
  <si>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</si>
  <si>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</si>
  <si>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</si>
  <si>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</si>
  <si>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</si>
  <si>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</si>
  <si>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</si>
  <si>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</si>
  <si>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</si>
  <si>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</si>
  <si>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</si>
  <si>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</si>
  <si>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</si>
  <si>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</si>
  <si>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</si>
  <si>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</si>
  <si>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</si>
  <si>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</si>
  <si>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</si>
  <si>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</si>
  <si>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</si>
  <si>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</si>
  <si>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</si>
  <si>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</si>
  <si>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</si>
  <si>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</si>
  <si>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</si>
  <si>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</si>
  <si>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</si>
  <si>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</si>
  <si>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</si>
  <si>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</si>
  <si>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</si>
  <si>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</si>
  <si>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</si>
  <si>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</si>
  <si>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</si>
  <si>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</si>
  <si>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</si>
  <si>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</si>
  <si>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</si>
  <si>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</si>
  <si>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</si>
  <si>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</si>
  <si>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</si>
  <si>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</si>
  <si>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</si>
  <si>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</si>
  <si>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</si>
  <si>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</si>
  <si>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</si>
  <si>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</si>
  <si>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</si>
  <si>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</si>
  <si>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</si>
  <si>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</si>
  <si>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</si>
  <si>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</si>
  <si>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</si>
  <si>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</si>
  <si>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</si>
  <si>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</si>
  <si>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</si>
  <si>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</si>
  <si>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</si>
  <si>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</si>
  <si>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</si>
  <si>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</si>
  <si>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</si>
  <si>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</si>
  <si>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</si>
  <si>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</si>
  <si>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</si>
  <si>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</si>
  <si>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</si>
  <si>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</si>
  <si>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</si>
  <si>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</si>
  <si>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</si>
  <si>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</si>
  <si>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</si>
  <si>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</si>
  <si>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</si>
  <si>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</si>
  <si>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</si>
  <si>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</si>
  <si>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</si>
  <si>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</si>
  <si>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</si>
  <si>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</si>
  <si>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</si>
  <si>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</si>
  <si>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</si>
  <si>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</si>
  <si>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</si>
  <si>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</si>
  <si>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</si>
  <si>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</si>
  <si>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</si>
  <si>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</si>
  <si>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</si>
  <si>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</si>
  <si>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</si>
  <si>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</si>
  <si>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</si>
  <si>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</si>
  <si>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</si>
  <si>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</si>
  <si>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</si>
  <si>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</si>
  <si>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</si>
  <si>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</si>
  <si>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</si>
  <si>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</si>
  <si>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</si>
  <si>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</si>
  <si>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</si>
  <si>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</si>
  <si>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</si>
  <si>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</si>
  <si>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</si>
  <si>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</si>
  <si>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</si>
  <si>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</si>
  <si>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</si>
  <si>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</si>
  <si>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</si>
  <si>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</si>
  <si>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</si>
  <si>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</si>
  <si>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</si>
  <si>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</si>
  <si>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</si>
  <si>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</si>
  <si>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</si>
  <si>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</si>
  <si>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</si>
  <si>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</si>
  <si>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</si>
  <si>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</si>
  <si>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</si>
  <si>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</si>
  <si>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</si>
  <si>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</si>
  <si>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</si>
  <si>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</si>
  <si>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</si>
  <si>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</si>
  <si>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</si>
  <si>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</si>
  <si>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</si>
  <si>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</si>
  <si>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</si>
  <si>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</si>
  <si>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</si>
  <si>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</si>
  <si>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</si>
  <si>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</si>
  <si>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</si>
  <si>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</si>
  <si>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</si>
  <si>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</si>
  <si>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</si>
  <si>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</si>
  <si>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</si>
  <si>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</si>
  <si>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</si>
  <si>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</si>
  <si>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</si>
  <si>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</si>
  <si>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</si>
  <si>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</si>
  <si>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</si>
  <si>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</si>
  <si>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</si>
  <si>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</si>
  <si>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</si>
  <si>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</si>
  <si>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</si>
  <si>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</si>
  <si>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</si>
  <si>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</si>
  <si>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</si>
  <si>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</si>
  <si>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</si>
  <si>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</si>
  <si>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</si>
  <si>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</si>
  <si>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</si>
  <si>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</si>
  <si>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</si>
  <si>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</si>
  <si>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</si>
  <si>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</si>
  <si>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</si>
  <si>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</si>
  <si>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</si>
  <si>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</si>
  <si>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</si>
  <si>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</si>
  <si>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</si>
  <si>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</si>
  <si>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</si>
  <si>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</si>
  <si>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</si>
  <si>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</si>
  <si>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</si>
  <si>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</si>
  <si>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</si>
  <si>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</si>
  <si>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</si>
  <si>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</si>
  <si>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</si>
  <si>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</si>
  <si>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</si>
  <si>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</si>
  <si>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</si>
  <si>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</si>
  <si>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</si>
  <si>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</si>
  <si>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</si>
  <si>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</si>
  <si>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</si>
  <si>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</si>
  <si>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</si>
  <si>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</si>
  <si>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</si>
  <si>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</si>
  <si>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</si>
  <si>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</si>
  <si>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</si>
  <si>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</si>
  <si>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</si>
  <si>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</si>
  <si>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</si>
  <si>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</si>
  <si>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</si>
  <si>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</si>
  <si>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</si>
  <si>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</si>
  <si>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</si>
  <si>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</si>
  <si>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</si>
  <si>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</si>
  <si>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</si>
  <si>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</si>
  <si>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</si>
  <si>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</si>
  <si>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</si>
  <si>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</si>
  <si>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</si>
  <si>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</si>
  <si>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</si>
  <si>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</si>
  <si>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</si>
  <si>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</si>
  <si>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</si>
  <si>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</si>
  <si>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</si>
  <si>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</si>
  <si>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</si>
  <si>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</si>
  <si>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</si>
  <si>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</si>
  <si>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</si>
  <si>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</si>
  <si>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</si>
  <si>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</si>
  <si>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</si>
  <si>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</si>
  <si>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</si>
  <si>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</si>
  <si>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</si>
  <si>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</si>
  <si>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</si>
  <si>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</si>
  <si>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</si>
  <si>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</si>
  <si>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</si>
  <si>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</si>
  <si>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</si>
  <si>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</si>
  <si>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</si>
  <si>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</si>
  <si>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</si>
  <si>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</si>
  <si>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</si>
  <si>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</si>
  <si>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</si>
  <si>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</si>
  <si>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</si>
  <si>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</si>
  <si>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</si>
  <si>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</si>
  <si>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</si>
  <si>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</si>
  <si>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</si>
  <si>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</si>
  <si>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</si>
  <si>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</si>
  <si>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</si>
  <si>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</si>
  <si>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</si>
  <si>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</si>
  <si>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</si>
  <si>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</si>
  <si>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</si>
  <si>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</si>
  <si>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</si>
  <si>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</si>
  <si>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</si>
  <si>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</si>
  <si>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</si>
  <si>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</si>
  <si>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</si>
  <si>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</si>
  <si>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</si>
  <si>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</si>
  <si>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</si>
  <si>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</si>
  <si>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</si>
  <si>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</si>
  <si>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</si>
  <si>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</si>
  <si>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</si>
  <si>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</si>
  <si>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</si>
  <si>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</si>
  <si>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</si>
  <si>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</si>
  <si>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</si>
  <si>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</si>
  <si>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</si>
  <si>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</si>
  <si>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</si>
  <si>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</si>
  <si>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</si>
  <si>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</si>
  <si>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</si>
  <si>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</si>
  <si>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</si>
  <si>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</si>
  <si>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</si>
  <si>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</si>
  <si>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</si>
  <si>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</si>
  <si>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</si>
  <si>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</si>
  <si>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</si>
  <si>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</si>
  <si>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</si>
  <si>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</si>
  <si>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</si>
  <si>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</si>
  <si>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</si>
  <si>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</si>
  <si>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</si>
  <si>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</si>
  <si>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</si>
  <si>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</si>
  <si>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</si>
  <si>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</si>
  <si>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</si>
  <si>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</si>
  <si>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</si>
  <si>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</si>
  <si>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</si>
  <si>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</si>
  <si>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</si>
  <si>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</si>
  <si>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</si>
  <si>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</si>
  <si>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</si>
  <si>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</si>
  <si>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</si>
  <si>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</si>
  <si>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</si>
  <si>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</si>
  <si>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</si>
  <si>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</si>
  <si>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</si>
  <si>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</si>
  <si>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</si>
  <si>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</si>
  <si>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</si>
  <si>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</si>
  <si>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</si>
  <si>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</si>
  <si>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</si>
  <si>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</si>
  <si>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</si>
  <si>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</si>
  <si>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</si>
  <si>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</si>
  <si>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</si>
  <si>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</si>
  <si>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</si>
  <si>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</si>
  <si>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</si>
  <si>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</si>
  <si>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</si>
  <si>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</si>
  <si>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</si>
  <si>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</si>
  <si>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</si>
  <si>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</si>
  <si>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</si>
  <si>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</si>
  <si>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</si>
  <si>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</si>
  <si>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</si>
  <si>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</si>
  <si>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</si>
  <si>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</si>
  <si>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</si>
  <si>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</si>
  <si>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</si>
  <si>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</si>
  <si>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</si>
  <si>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</si>
  <si>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</si>
  <si>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</si>
  <si>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</si>
  <si>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</si>
  <si>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</si>
  <si>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</si>
  <si>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</si>
  <si>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</si>
  <si>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</si>
  <si>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</si>
  <si>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</si>
  <si>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</si>
  <si>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</si>
  <si>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</si>
  <si>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</si>
  <si>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</si>
  <si>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</si>
  <si>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</si>
  <si>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</si>
  <si>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</si>
  <si>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</si>
  <si>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</si>
  <si>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</si>
  <si>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</si>
  <si>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</si>
  <si>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</si>
  <si>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</si>
  <si>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</si>
  <si>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</si>
  <si>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</si>
  <si>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</si>
  <si>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</si>
  <si>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</si>
  <si>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</si>
  <si>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</si>
  <si>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</si>
  <si>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</si>
  <si>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</si>
  <si>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</si>
  <si>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</si>
  <si>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</si>
  <si>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</si>
  <si>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</si>
  <si>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</si>
  <si>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</si>
  <si>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</si>
  <si>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</si>
  <si>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</si>
  <si>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</si>
  <si>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</si>
  <si>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</si>
  <si>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</si>
  <si>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</si>
  <si>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</si>
  <si>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</si>
  <si>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</si>
  <si>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</si>
  <si>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</si>
  <si>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</si>
  <si>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</si>
  <si>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</si>
  <si>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</si>
  <si>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</si>
  <si>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</si>
  <si>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</si>
  <si>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</si>
  <si>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</si>
  <si>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</si>
  <si>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</si>
  <si>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</si>
  <si>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</si>
  <si>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</si>
  <si>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</si>
  <si>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</si>
  <si>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</si>
  <si>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</si>
  <si>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</si>
  <si>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</si>
  <si>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</si>
  <si>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</si>
  <si>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</si>
  <si>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</si>
  <si>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</si>
  <si>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</si>
  <si>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</si>
  <si>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</si>
  <si>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</si>
  <si>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</si>
  <si>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</si>
  <si>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</si>
  <si>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</si>
  <si>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</si>
  <si>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</si>
  <si>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</si>
  <si>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</si>
  <si>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</si>
  <si>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</si>
  <si>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</si>
  <si>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</si>
  <si>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</si>
  <si>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</si>
  <si>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</si>
  <si>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</si>
  <si>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</si>
  <si>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</si>
  <si>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</si>
  <si>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</si>
  <si>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</si>
  <si>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</si>
  <si>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</si>
  <si>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</si>
  <si>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</si>
  <si>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</si>
  <si>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</si>
  <si>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</si>
  <si>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</si>
  <si>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</si>
  <si>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</si>
  <si>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</si>
  <si>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</si>
  <si>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</si>
  <si>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</si>
  <si>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</si>
  <si>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</si>
  <si>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</si>
  <si>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</si>
  <si>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</si>
  <si>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</si>
  <si>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</si>
  <si>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</si>
  <si>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</si>
  <si>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</si>
  <si>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</si>
  <si>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</si>
  <si>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</si>
  <si>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</si>
  <si>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</si>
  <si>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</si>
  <si>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</si>
  <si>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</si>
  <si>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</si>
  <si>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</si>
  <si>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</si>
  <si>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</si>
  <si>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</si>
  <si>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</si>
  <si>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</si>
  <si>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</si>
  <si>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</si>
  <si>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</si>
  <si>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</si>
  <si>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</si>
  <si>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</si>
  <si>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</si>
  <si>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</si>
  <si>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</si>
  <si>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</si>
  <si>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</si>
  <si>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</si>
  <si>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</si>
  <si>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</si>
  <si>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</si>
  <si>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</si>
  <si>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</si>
  <si>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</si>
  <si>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</si>
  <si>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</si>
  <si>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</si>
  <si>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</si>
  <si>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</si>
  <si>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</si>
  <si>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</si>
  <si>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</si>
  <si>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</si>
  <si>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</si>
  <si>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</si>
  <si>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</si>
  <si>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</si>
  <si>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</si>
  <si>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</si>
  <si>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</si>
  <si>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</si>
  <si>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</si>
  <si>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</si>
  <si>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</si>
  <si>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</si>
  <si>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</si>
  <si>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</si>
  <si>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</si>
  <si>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</si>
  <si>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</si>
  <si>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</si>
  <si>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</si>
  <si>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</si>
  <si>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</si>
  <si>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</si>
  <si>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</si>
  <si>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</si>
  <si>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</si>
  <si>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</si>
  <si>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</si>
  <si>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</si>
  <si>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</si>
  <si>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</si>
  <si>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</si>
  <si>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</si>
  <si>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</si>
  <si>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</si>
  <si>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</si>
  <si>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</si>
  <si>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</si>
  <si>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</si>
  <si>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</si>
  <si>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</si>
  <si>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</si>
  <si>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</si>
  <si>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</si>
  <si>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</si>
  <si>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</si>
  <si>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</si>
  <si>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</si>
  <si>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</si>
  <si>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</si>
  <si>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</si>
  <si>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</si>
  <si>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</si>
  <si>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</si>
  <si>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</si>
  <si>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</si>
  <si>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</si>
  <si>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</si>
  <si>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</si>
  <si>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</si>
  <si>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</si>
  <si>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</si>
  <si>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</si>
  <si>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</si>
  <si>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</si>
  <si>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</si>
  <si>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</si>
  <si>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</si>
  <si>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</si>
  <si>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</si>
  <si>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</si>
  <si>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</si>
  <si>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</si>
  <si>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</si>
  <si>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</si>
  <si>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</si>
  <si>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</si>
  <si>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</si>
  <si>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</si>
  <si>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</si>
  <si>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</si>
  <si>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</si>
  <si>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</si>
  <si>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</si>
  <si>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</si>
  <si>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</si>
  <si>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</si>
  <si>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</si>
  <si>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</si>
  <si>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</si>
  <si>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</si>
  <si>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</si>
  <si>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</si>
  <si>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</si>
  <si>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</si>
  <si>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</si>
  <si>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</si>
  <si>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</si>
  <si>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</si>
  <si>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</si>
  <si>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</si>
  <si>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</si>
  <si>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</si>
  <si>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</si>
  <si>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</si>
  <si>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</si>
  <si>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</si>
  <si>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</si>
  <si>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</si>
  <si>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</si>
  <si>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</si>
  <si>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</si>
  <si>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</si>
  <si>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</si>
  <si>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</si>
  <si>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</si>
  <si>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</si>
  <si>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</si>
  <si>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</si>
  <si>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</si>
  <si>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</si>
  <si>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</si>
  <si>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</si>
  <si>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</si>
  <si>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</si>
  <si>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</si>
  <si>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</si>
  <si>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</si>
  <si>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</si>
  <si>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</si>
  <si>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</si>
  <si>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</si>
  <si>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</si>
  <si>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</si>
  <si>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</si>
  <si>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</si>
  <si>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</si>
  <si>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</si>
  <si>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</si>
  <si>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</si>
  <si>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</si>
  <si>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</si>
  <si>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</si>
  <si>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</si>
  <si>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</si>
  <si>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</si>
  <si>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</si>
  <si>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</si>
  <si>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</si>
  <si>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</si>
  <si>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</si>
  <si>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</si>
  <si>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</si>
  <si>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</si>
  <si>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</si>
  <si>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</si>
  <si>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</si>
  <si>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</si>
  <si>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</si>
  <si>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</si>
  <si>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</si>
  <si>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</si>
  <si>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</si>
  <si>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</si>
  <si>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</si>
  <si>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</si>
  <si>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</si>
  <si>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</si>
  <si>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</si>
  <si>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</si>
  <si>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</si>
  <si>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</si>
  <si>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</si>
  <si>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</si>
  <si>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</si>
  <si>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</si>
  <si>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</si>
  <si>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</si>
  <si>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</si>
  <si>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</si>
  <si>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</si>
  <si>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</si>
  <si>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</si>
  <si>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</si>
  <si>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</si>
  <si>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</si>
  <si>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</si>
  <si>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</si>
  <si>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</si>
  <si>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</si>
  <si>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</si>
  <si>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</si>
  <si>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</si>
  <si>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</si>
  <si>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</si>
  <si>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</si>
  <si>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</si>
  <si>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</si>
  <si>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</si>
  <si>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</si>
  <si>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</si>
  <si>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</si>
  <si>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</si>
  <si>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</si>
  <si>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</si>
  <si>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</si>
  <si>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</si>
  <si>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</si>
  <si>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</si>
  <si>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</si>
  <si>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</si>
  <si>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</si>
  <si>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</si>
  <si>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</si>
  <si>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</si>
  <si>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</si>
  <si>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</si>
  <si>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</si>
  <si>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</si>
  <si>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</si>
  <si>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</si>
  <si>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</si>
  <si>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</si>
  <si>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</si>
  <si>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</si>
  <si>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</si>
  <si>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</si>
  <si>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</si>
  <si>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</si>
  <si>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</si>
  <si>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</si>
  <si>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</si>
  <si>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</si>
  <si>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</si>
  <si>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</si>
  <si>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</si>
  <si>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</si>
  <si>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</si>
  <si>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</si>
  <si>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</si>
  <si>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</si>
  <si>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</si>
  <si>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</si>
  <si>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</si>
  <si>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</si>
  <si>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</si>
  <si>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</si>
  <si>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</si>
  <si>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</si>
  <si>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</si>
  <si>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</si>
  <si>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</si>
  <si>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</si>
  <si>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</si>
  <si>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</si>
  <si>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</si>
  <si>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</si>
  <si>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</si>
  <si>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</si>
  <si>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</si>
  <si>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</si>
  <si>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</si>
  <si>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</si>
  <si>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</si>
  <si>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</si>
  <si>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</si>
  <si>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</si>
  <si>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</si>
  <si>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</si>
  <si>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</si>
  <si>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</si>
  <si>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</si>
  <si>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</si>
  <si>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</si>
  <si>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</si>
  <si>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</si>
  <si>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</si>
  <si>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</si>
  <si>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</si>
  <si>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</si>
  <si>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</si>
  <si>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</si>
  <si>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</si>
  <si>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</si>
  <si>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</si>
  <si>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</si>
  <si>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</si>
  <si>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</si>
  <si>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</si>
  <si>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</si>
  <si>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</si>
  <si>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</si>
  <si>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</si>
  <si>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</si>
  <si>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</si>
  <si>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</si>
  <si>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</si>
  <si>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</si>
  <si>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</si>
  <si>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</si>
  <si>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</si>
  <si>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</si>
  <si>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</si>
  <si>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</si>
  <si>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</si>
  <si>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</si>
  <si>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</si>
  <si>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</si>
  <si>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</si>
  <si>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</si>
  <si>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</si>
  <si>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</si>
  <si>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</si>
  <si>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</si>
  <si>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</si>
  <si>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</si>
  <si>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</si>
  <si>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</si>
  <si>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</si>
  <si>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</si>
  <si>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</si>
  <si>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</si>
  <si>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</si>
  <si>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</si>
  <si>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</si>
  <si>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</si>
  <si>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</si>
  <si>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</si>
  <si>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</si>
  <si>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</si>
  <si>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</si>
  <si>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</si>
  <si>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</si>
  <si>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</si>
  <si>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</si>
  <si>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</si>
  <si>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</si>
  <si>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</si>
  <si>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</si>
  <si>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</si>
  <si>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</si>
  <si>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</si>
  <si>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</si>
  <si>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</si>
  <si>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</si>
  <si>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</si>
  <si>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</si>
  <si>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</si>
  <si>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</si>
  <si>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</si>
  <si>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</si>
  <si>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</si>
  <si>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</si>
  <si>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</si>
  <si>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</si>
  <si>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</si>
  <si>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</si>
  <si>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</si>
  <si>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</si>
  <si>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</si>
  <si>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</si>
  <si>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</si>
  <si>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</si>
  <si>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</si>
  <si>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</si>
  <si>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</si>
  <si>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</si>
  <si>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</si>
  <si>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</si>
  <si>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</si>
  <si>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</si>
  <si>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</si>
  <si>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</si>
  <si>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</si>
  <si>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</si>
  <si>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</si>
  <si>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</si>
  <si>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</si>
  <si>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</si>
  <si>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</si>
  <si>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</si>
  <si>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</si>
  <si>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</si>
  <si>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</si>
  <si>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</si>
  <si>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</si>
  <si>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</si>
  <si>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</si>
  <si>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</si>
  <si>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</si>
  <si>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</si>
  <si>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</si>
  <si>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</si>
  <si>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</si>
  <si>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</si>
  <si>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</si>
  <si>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</si>
  <si>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</si>
  <si>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</si>
  <si>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</si>
  <si>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</si>
  <si>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</si>
  <si>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</si>
  <si>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</si>
  <si>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</si>
  <si>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</si>
  <si>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</si>
  <si>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</si>
  <si>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</si>
  <si>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</si>
  <si>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</si>
  <si>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</si>
  <si>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</si>
  <si>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</si>
  <si>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</si>
  <si>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</si>
  <si>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</si>
  <si>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</si>
  <si>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</si>
  <si>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</si>
  <si>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</si>
  <si>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</si>
  <si>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</si>
  <si>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</si>
  <si>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</si>
  <si>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</si>
  <si>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</si>
  <si>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</si>
  <si>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</si>
  <si>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</si>
  <si>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</si>
  <si>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</si>
  <si>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</si>
  <si>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</si>
  <si>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</si>
  <si>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</si>
  <si>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</si>
  <si>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</si>
  <si>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</si>
  <si>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</si>
  <si>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</si>
  <si>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</si>
  <si>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</si>
  <si>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</si>
  <si>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</si>
  <si>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</si>
  <si>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</si>
  <si>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</si>
  <si>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</si>
  <si>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</si>
  <si>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</si>
  <si>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</si>
  <si>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</si>
  <si>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</si>
  <si>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</si>
  <si>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</si>
  <si>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</si>
  <si>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</si>
  <si>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</si>
  <si>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</si>
  <si>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</si>
  <si>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</si>
  <si>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</si>
  <si>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</si>
  <si>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</si>
  <si>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</si>
  <si>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</si>
  <si>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</si>
  <si>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</si>
  <si>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</si>
  <si>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</si>
  <si>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</si>
  <si>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</si>
  <si>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</si>
  <si>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</si>
  <si>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</si>
  <si>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</si>
  <si>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</si>
  <si>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</si>
  <si>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</si>
  <si>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</si>
  <si>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</si>
  <si>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</si>
  <si>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</si>
  <si>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</si>
  <si>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</si>
  <si>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</si>
  <si>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</si>
  <si>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</si>
  <si>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</si>
  <si>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</si>
  <si>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</si>
  <si>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</si>
  <si>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</si>
  <si>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</si>
  <si>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</si>
  <si>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</si>
  <si>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</si>
  <si>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</si>
  <si>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</si>
  <si>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</si>
  <si>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</si>
  <si>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</si>
  <si>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</si>
  <si>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</si>
  <si>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</si>
  <si>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</si>
  <si>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</si>
  <si>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</si>
  <si>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</si>
  <si>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</si>
  <si>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</si>
  <si>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</si>
  <si>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</si>
  <si>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</si>
  <si>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</si>
  <si>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</si>
  <si>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</si>
  <si>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</si>
  <si>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</si>
  <si>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</si>
  <si>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</si>
  <si>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</si>
  <si>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</si>
  <si>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</si>
  <si>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</si>
  <si>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</si>
  <si>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</si>
  <si>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</si>
  <si>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</si>
  <si>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</si>
  <si>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</si>
  <si>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</si>
  <si>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</si>
  <si>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</si>
  <si>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</si>
  <si>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</si>
  <si>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</si>
  <si>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</si>
  <si>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</si>
  <si>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</si>
  <si>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</si>
  <si>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</si>
  <si>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</si>
  <si>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</si>
  <si>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</si>
  <si>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</si>
  <si>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</si>
  <si>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</si>
  <si>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</si>
  <si>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</si>
  <si>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</si>
  <si>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</si>
  <si>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</si>
  <si>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</si>
  <si>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</si>
  <si>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</si>
  <si>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</si>
  <si>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</si>
  <si>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</si>
  <si>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</si>
  <si>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</si>
  <si>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</si>
  <si>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</si>
  <si>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</si>
  <si>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</si>
  <si>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</si>
  <si>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</si>
  <si>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</si>
  <si>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</si>
  <si>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</si>
  <si>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</si>
  <si>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</si>
  <si>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</si>
  <si>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</si>
  <si>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</si>
  <si>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</si>
  <si>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</si>
  <si>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</si>
  <si>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</si>
  <si>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</si>
  <si>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</si>
  <si>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</si>
  <si>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</si>
  <si>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</si>
  <si>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</si>
  <si>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</si>
  <si>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</si>
  <si>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</si>
  <si>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</si>
  <si>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</si>
  <si>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</si>
  <si>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</si>
  <si>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</si>
  <si>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</si>
  <si>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</si>
  <si>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</si>
  <si>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</si>
  <si>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</si>
  <si>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</si>
  <si>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</si>
  <si>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</si>
  <si>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</si>
  <si>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</si>
  <si>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</si>
  <si>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</si>
  <si>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</si>
  <si>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</si>
  <si>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</si>
  <si>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</si>
  <si>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</si>
  <si>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</si>
  <si>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</si>
  <si>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</si>
  <si>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</si>
  <si>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</si>
  <si>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</si>
  <si>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</si>
  <si>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</si>
  <si>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</si>
  <si>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</si>
  <si>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</si>
  <si>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</si>
  <si>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</si>
  <si>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</si>
  <si>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</si>
  <si>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</si>
  <si>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</si>
  <si>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</si>
  <si>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</si>
  <si>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</si>
  <si>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</si>
  <si>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</si>
  <si>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</si>
  <si>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</si>
  <si>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</si>
  <si>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</si>
  <si>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</si>
  <si>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</si>
  <si>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</si>
  <si>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</si>
  <si>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</si>
  <si>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</si>
  <si>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</si>
  <si>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</si>
  <si>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</si>
  <si>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</si>
  <si>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</si>
  <si>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</si>
  <si>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</si>
  <si>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</si>
  <si>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</si>
  <si>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</si>
  <si>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</si>
  <si>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</si>
  <si>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</si>
  <si>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</si>
  <si>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</si>
  <si>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</si>
  <si>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</si>
  <si>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</si>
  <si>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</si>
  <si>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</si>
  <si>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</si>
  <si>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</si>
  <si>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</si>
  <si>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</si>
  <si>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</si>
  <si>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</si>
  <si>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</si>
  <si>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</si>
  <si>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</si>
  <si>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</si>
  <si>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</si>
  <si>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</si>
  <si>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</si>
  <si>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</si>
  <si>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</si>
  <si>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</si>
  <si>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</si>
  <si>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</si>
  <si>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</si>
  <si>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</si>
  <si>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</si>
  <si>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</si>
  <si>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</si>
  <si>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</si>
  <si>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</si>
  <si>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</si>
  <si>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</si>
  <si>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</si>
  <si>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</si>
  <si>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</si>
  <si>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</si>
  <si>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</si>
  <si>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</si>
  <si>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</si>
  <si>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</si>
  <si>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</si>
  <si>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</si>
  <si>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</si>
  <si>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</si>
  <si>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</si>
  <si>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</si>
  <si>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</si>
  <si>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</si>
  <si>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</si>
  <si>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</si>
  <si>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</si>
  <si>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</si>
  <si>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</si>
  <si>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</si>
  <si>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</si>
  <si>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</si>
  <si>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</si>
  <si>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</si>
  <si>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</si>
  <si>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</si>
  <si>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</si>
  <si>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</si>
  <si>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</si>
  <si>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</si>
  <si>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</si>
  <si>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</si>
  <si>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</si>
  <si>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</si>
  <si>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</si>
  <si>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</si>
  <si>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</si>
  <si>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</si>
  <si>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</si>
  <si>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</si>
  <si>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</si>
  <si>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</si>
  <si>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</si>
  <si>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</si>
  <si>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</si>
  <si>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</si>
  <si>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</si>
  <si>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</si>
  <si>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</si>
  <si>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</si>
  <si>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</si>
  <si>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</si>
  <si>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</si>
  <si>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</si>
  <si>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</si>
  <si>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</si>
  <si>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</si>
  <si>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</si>
  <si>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</si>
  <si>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</si>
  <si>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</si>
  <si>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</si>
  <si>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</si>
  <si>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</si>
  <si>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</si>
  <si>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</si>
  <si>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</si>
  <si>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</si>
  <si>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</si>
  <si>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</si>
  <si>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</si>
  <si>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</si>
  <si>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</si>
  <si>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</si>
  <si>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</si>
  <si>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</si>
  <si>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</si>
  <si>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</si>
  <si>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</si>
  <si>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</si>
  <si>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</si>
  <si>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</si>
  <si>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</si>
  <si>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</si>
  <si>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</si>
  <si>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</si>
  <si>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</si>
  <si>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</si>
  <si>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</si>
  <si>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</si>
  <si>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</si>
  <si>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</si>
  <si>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</si>
  <si>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</si>
  <si>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</si>
  <si>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</si>
  <si>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</si>
  <si>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</si>
  <si>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</si>
  <si>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</si>
  <si>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</si>
  <si>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</si>
  <si>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</si>
  <si>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</si>
  <si>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</si>
  <si>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</si>
  <si>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</si>
  <si>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</si>
  <si>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</si>
  <si>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</si>
  <si>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</si>
  <si>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</si>
  <si>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</si>
  <si>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</si>
  <si>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</si>
  <si>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</si>
  <si>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</si>
  <si>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</si>
  <si>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</si>
  <si>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</si>
  <si>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</si>
  <si>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</si>
  <si>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</si>
  <si>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</si>
  <si>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</si>
  <si>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</si>
  <si>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</si>
  <si>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</si>
  <si>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</si>
  <si>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</si>
  <si>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</si>
  <si>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</si>
  <si>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</si>
  <si>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</si>
  <si>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</si>
  <si>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</si>
  <si>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</si>
  <si>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</si>
  <si>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</si>
  <si>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</si>
  <si>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</si>
  <si>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</si>
  <si>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</si>
  <si>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</si>
  <si>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</si>
  <si>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</si>
  <si>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</si>
  <si>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</si>
  <si>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</si>
  <si>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</si>
  <si>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</si>
  <si>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</si>
  <si>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</si>
  <si>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</si>
  <si>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</si>
  <si>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</si>
  <si>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</si>
  <si>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</si>
  <si>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</si>
  <si>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</si>
  <si>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</si>
  <si>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</si>
  <si>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</si>
  <si>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</si>
  <si>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</si>
  <si>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</si>
  <si>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</si>
  <si>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</si>
  <si>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</si>
  <si>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</si>
  <si>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</si>
  <si>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</si>
  <si>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</si>
  <si>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</si>
  <si>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</si>
  <si>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</si>
  <si>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</si>
  <si>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</si>
  <si>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</si>
  <si>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</si>
  <si>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</si>
  <si>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</si>
  <si>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</si>
  <si>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</si>
  <si>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</si>
  <si>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</si>
  <si>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</si>
  <si>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</si>
  <si>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</si>
  <si>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</si>
  <si>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</si>
  <si>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</si>
  <si>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</si>
  <si>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</si>
  <si>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</si>
  <si>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</si>
  <si>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</si>
  <si>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</si>
  <si>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</si>
  <si>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</si>
  <si>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</si>
  <si>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</si>
  <si>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</si>
  <si>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</si>
  <si>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</si>
  <si>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</si>
  <si>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</si>
  <si>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</si>
  <si>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</si>
  <si>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</si>
  <si>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</si>
  <si>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</si>
  <si>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</si>
  <si>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</si>
  <si>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</si>
  <si>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</si>
  <si>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</si>
  <si>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</si>
  <si>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</si>
  <si>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</si>
  <si>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</si>
  <si>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</si>
  <si>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</si>
  <si>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</si>
  <si>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</si>
  <si>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</si>
  <si>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</si>
  <si>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</si>
  <si>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</si>
  <si>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</si>
  <si>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</si>
  <si>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</si>
  <si>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</si>
  <si>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</si>
  <si>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</si>
  <si>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</si>
  <si>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</si>
  <si>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</si>
  <si>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</si>
  <si>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</si>
  <si>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</si>
  <si>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</si>
  <si>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</si>
  <si>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</si>
  <si>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</si>
  <si>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</si>
  <si>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</si>
  <si>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</si>
  <si>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</si>
  <si>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</si>
  <si>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</si>
  <si>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</si>
  <si>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</si>
  <si>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</si>
  <si>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</si>
  <si>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</si>
  <si>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</si>
  <si>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</si>
  <si>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</si>
  <si>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</si>
  <si>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</si>
  <si>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</si>
  <si>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</si>
  <si>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</si>
  <si>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</si>
  <si>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</si>
  <si>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</si>
  <si>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</si>
  <si>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</si>
  <si>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</si>
  <si>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</si>
  <si>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</si>
  <si>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</si>
  <si>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</si>
  <si>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</si>
  <si>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</si>
  <si>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</si>
  <si>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</si>
  <si>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</si>
  <si>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</si>
  <si>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</si>
  <si>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</si>
  <si>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</si>
  <si>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</si>
  <si>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</si>
  <si>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</si>
  <si>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</si>
  <si>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</si>
  <si>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</si>
  <si>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</si>
  <si>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</si>
  <si>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</si>
  <si>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</si>
  <si>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</si>
  <si>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</si>
  <si>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</si>
  <si>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</si>
  <si>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</si>
  <si>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</si>
  <si>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</si>
  <si>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</si>
  <si>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</si>
  <si>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</si>
  <si>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</si>
  <si>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</si>
  <si>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</si>
  <si>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</si>
  <si>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</si>
  <si>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</si>
  <si>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</si>
  <si>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</si>
  <si>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</si>
  <si>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</si>
  <si>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</si>
  <si>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</si>
  <si>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</si>
  <si>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</si>
  <si>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</si>
  <si>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</si>
  <si>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</si>
  <si>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</si>
  <si>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</si>
  <si>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</si>
  <si>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</si>
  <si>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</si>
  <si>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</si>
  <si>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</si>
  <si>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</si>
  <si>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</si>
  <si>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</si>
  <si>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</si>
  <si>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</si>
  <si>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</si>
  <si>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</si>
  <si>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</si>
  <si>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</si>
  <si>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</si>
  <si>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</si>
  <si>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</si>
  <si>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</si>
  <si>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</si>
  <si>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</si>
  <si>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</si>
  <si>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</si>
  <si>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</si>
  <si>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</si>
  <si>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</si>
  <si>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</si>
  <si>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</si>
  <si>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</si>
  <si>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</si>
  <si>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</si>
  <si>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</si>
  <si>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</si>
  <si>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</si>
  <si>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</si>
  <si>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</si>
  <si>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</si>
  <si>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</si>
  <si>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</si>
  <si>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</si>
  <si>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</si>
  <si>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</si>
  <si>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</si>
  <si>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</si>
  <si>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</si>
  <si>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</si>
  <si>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</si>
  <si>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</si>
  <si>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</si>
  <si>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</si>
  <si>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</si>
  <si>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</si>
  <si>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</si>
  <si>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</si>
  <si>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</si>
  <si>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</si>
  <si>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</si>
  <si>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</si>
  <si>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</si>
  <si>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</si>
  <si>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</si>
  <si>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</si>
  <si>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</si>
  <si>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</si>
  <si>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</si>
  <si>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</si>
  <si>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</si>
  <si>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</si>
  <si>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</si>
  <si>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</si>
  <si>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</si>
  <si>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</si>
  <si>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</si>
  <si>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</si>
  <si>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</si>
  <si>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</si>
  <si>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</si>
  <si>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</si>
  <si>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</si>
  <si>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</si>
  <si>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</si>
  <si>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</si>
  <si>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</si>
  <si>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</si>
  <si>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</si>
  <si>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</si>
  <si>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</si>
  <si>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</si>
  <si>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</si>
  <si>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</si>
  <si>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</si>
  <si>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</si>
  <si>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</si>
  <si>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</si>
  <si>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</si>
  <si>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</si>
  <si>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</si>
  <si>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</si>
  <si>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</si>
  <si>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</si>
  <si>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</si>
  <si>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</si>
  <si>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</si>
  <si>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</si>
  <si>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</si>
  <si>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</si>
  <si>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</si>
  <si>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</si>
  <si>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</si>
  <si>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</si>
  <si>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</si>
  <si>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</si>
  <si>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</si>
  <si>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</si>
  <si>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</si>
  <si>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</si>
  <si>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</si>
  <si>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</si>
  <si>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</si>
  <si>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</si>
  <si>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</si>
  <si>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</si>
  <si>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</si>
  <si>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</si>
  <si>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</si>
  <si>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</si>
  <si>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</si>
  <si>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</si>
  <si>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</si>
  <si>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</si>
  <si>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</si>
  <si>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</si>
  <si>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</si>
  <si>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</si>
  <si>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</si>
  <si>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</si>
  <si>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</si>
  <si>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</si>
  <si>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</si>
  <si>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</si>
  <si>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</si>
  <si>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</si>
  <si>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</si>
  <si>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</si>
  <si>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</si>
  <si>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</si>
  <si>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</si>
  <si>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</si>
  <si>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</si>
  <si>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</si>
  <si>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</si>
  <si>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</si>
  <si>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</si>
  <si>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</si>
  <si>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</si>
  <si>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</si>
  <si>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</si>
  <si>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</si>
  <si>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</si>
  <si>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</si>
  <si>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</si>
  <si>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</si>
  <si>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</si>
  <si>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</si>
  <si>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</si>
  <si>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</si>
  <si>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</si>
  <si>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</si>
  <si>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</si>
  <si>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</si>
  <si>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</si>
  <si>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</si>
  <si>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</si>
  <si>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</si>
  <si>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</si>
  <si>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</si>
  <si>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</si>
  <si>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</si>
  <si>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</si>
  <si>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</si>
  <si>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</si>
  <si>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</si>
  <si>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</si>
  <si>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</si>
  <si>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</si>
  <si>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</si>
  <si>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</si>
  <si>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</si>
  <si>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</si>
  <si>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</si>
  <si>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</si>
  <si>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</si>
  <si>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</si>
  <si>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</si>
  <si>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</si>
  <si>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</si>
  <si>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</si>
  <si>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</si>
  <si>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</si>
  <si>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</si>
  <si>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</si>
  <si>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</si>
  <si>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</si>
  <si>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</si>
  <si>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</si>
  <si>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</si>
  <si>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</si>
  <si>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</si>
  <si>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</si>
  <si>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</si>
  <si>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</si>
  <si>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</si>
  <si>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</si>
  <si>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</si>
  <si>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</si>
  <si>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</si>
  <si>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</si>
  <si>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</si>
  <si>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</si>
  <si>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</si>
  <si>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</si>
  <si>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</si>
  <si>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</si>
  <si>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</si>
  <si>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</si>
  <si>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</si>
  <si>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</si>
  <si>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</si>
  <si>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</si>
  <si>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</si>
  <si>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</si>
  <si>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</si>
  <si>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</si>
  <si>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</si>
  <si>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</si>
  <si>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</si>
  <si>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</si>
  <si>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</si>
  <si>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</si>
  <si>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</si>
  <si>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</si>
  <si>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</si>
  <si>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</si>
  <si>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</si>
  <si>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</si>
  <si>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</si>
  <si>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</si>
  <si>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</si>
  <si>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</si>
  <si>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</si>
  <si>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</si>
  <si>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</si>
  <si>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</si>
  <si>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</si>
  <si>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</si>
  <si>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</si>
  <si>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</si>
  <si>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</si>
  <si>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</si>
  <si>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</si>
  <si>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</si>
  <si>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</si>
  <si>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</si>
  <si>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</si>
  <si>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</si>
  <si>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</si>
  <si>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</si>
  <si>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</si>
  <si>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</si>
  <si>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</si>
  <si>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</si>
  <si>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</si>
  <si>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</si>
  <si>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</si>
  <si>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</si>
  <si>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</si>
  <si>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</si>
  <si>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</si>
  <si>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</si>
  <si>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</si>
  <si>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</si>
  <si>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</si>
  <si>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</si>
  <si>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</si>
  <si>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</si>
  <si>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</si>
  <si>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</si>
  <si>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</si>
  <si>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</si>
  <si>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</si>
  <si>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</si>
  <si>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</si>
  <si>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</si>
  <si>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</si>
  <si>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</si>
  <si>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</si>
  <si>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</si>
  <si>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</si>
  <si>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</si>
  <si>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</si>
  <si>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</si>
  <si>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</si>
  <si>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</si>
  <si>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</si>
  <si>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</si>
  <si>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</si>
  <si>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</si>
  <si>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</si>
  <si>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</si>
  <si>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</si>
  <si>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</si>
  <si>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</si>
  <si>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</si>
  <si>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</si>
  <si>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</si>
  <si>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</si>
  <si>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</si>
  <si>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</si>
  <si>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</si>
  <si>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</si>
  <si>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</si>
  <si>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</si>
  <si>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</si>
  <si>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</si>
  <si>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</si>
  <si>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</si>
  <si>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</si>
  <si>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</si>
  <si>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</si>
  <si>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</si>
  <si>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</si>
  <si>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</si>
  <si>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</si>
  <si>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</si>
  <si>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</si>
  <si>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</si>
  <si>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</si>
  <si>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</si>
  <si>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</si>
  <si>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</si>
  <si>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</si>
  <si>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</si>
  <si>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</si>
  <si>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</si>
  <si>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</si>
  <si>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</si>
  <si>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</si>
  <si>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</si>
  <si>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</si>
  <si>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</si>
  <si>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</si>
  <si>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</si>
  <si>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</si>
  <si>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</si>
  <si>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</si>
  <si>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</si>
  <si>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</si>
  <si>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</si>
  <si>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</si>
  <si>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</si>
  <si>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</si>
  <si>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</si>
  <si>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</si>
  <si>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</si>
  <si>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</si>
  <si>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</si>
  <si>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</si>
  <si>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</si>
  <si>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</si>
  <si>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</si>
  <si>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</si>
  <si>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</si>
  <si>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</si>
  <si>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</si>
  <si>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</si>
  <si>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</si>
  <si>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</si>
  <si>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</si>
  <si>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</si>
  <si>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</si>
  <si>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</si>
  <si>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</si>
  <si>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</si>
  <si>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</si>
  <si>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</si>
  <si>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</si>
  <si>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</si>
  <si>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</si>
  <si>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</si>
  <si>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</si>
  <si>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</si>
  <si>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</si>
  <si>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</si>
  <si>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</si>
  <si>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</si>
  <si>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</si>
  <si>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</si>
  <si>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</si>
  <si>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</si>
  <si>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</si>
  <si>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</si>
  <si>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</si>
  <si>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</si>
  <si>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</si>
  <si>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</si>
  <si>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</si>
  <si>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</si>
  <si>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</si>
  <si>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</si>
  <si>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</si>
  <si>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</si>
  <si>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</si>
  <si>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</si>
  <si>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</si>
  <si>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</si>
  <si>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</si>
  <si>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</si>
  <si>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</si>
  <si>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</si>
  <si>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</si>
  <si>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</si>
  <si>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</si>
  <si>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</si>
  <si>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</si>
  <si>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</si>
  <si>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</si>
  <si>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</si>
  <si>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</si>
  <si>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</si>
  <si>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</si>
  <si>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</si>
  <si>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</si>
  <si>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</si>
  <si>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</si>
  <si>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</si>
  <si>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</si>
  <si>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</si>
  <si>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</si>
  <si>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</si>
  <si>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</si>
  <si>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</si>
  <si>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</si>
  <si>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</si>
  <si>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</si>
  <si>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</si>
  <si>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</si>
  <si>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</si>
  <si>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</si>
  <si>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</si>
  <si>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</si>
  <si>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</si>
  <si>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</si>
  <si>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</si>
  <si>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</si>
  <si>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</si>
  <si>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</si>
  <si>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</si>
  <si>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</si>
  <si>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</si>
  <si>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</si>
  <si>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</si>
  <si>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</si>
  <si>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</si>
  <si>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</si>
  <si>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</si>
  <si>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</si>
  <si>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</si>
  <si>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</si>
  <si>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</si>
  <si>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</si>
  <si>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</si>
  <si>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</si>
  <si>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</si>
  <si>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</si>
  <si>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</si>
  <si>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</si>
  <si>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</si>
  <si>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</si>
  <si>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</si>
  <si>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</si>
  <si>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</si>
  <si>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</si>
  <si>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</si>
  <si>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</si>
  <si>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</si>
  <si>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</si>
  <si>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</si>
  <si>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</si>
  <si>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</si>
  <si>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</si>
  <si>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</si>
  <si>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</si>
  <si>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</si>
  <si>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</si>
  <si>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</si>
  <si>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</si>
  <si>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</si>
  <si>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</si>
  <si>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</si>
  <si>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</si>
  <si>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</si>
  <si>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</si>
  <si>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</si>
  <si>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</si>
  <si>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</si>
  <si>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</si>
  <si>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</si>
  <si>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</si>
  <si>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</si>
  <si>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</si>
  <si>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</si>
  <si>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</si>
  <si>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</si>
  <si>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</si>
  <si>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</si>
  <si>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</si>
  <si>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</si>
  <si>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</si>
  <si>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</si>
  <si>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</si>
  <si>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</si>
  <si>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</si>
  <si>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</si>
  <si>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</si>
  <si>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</si>
  <si>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</si>
  <si>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</si>
  <si>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</si>
  <si>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</si>
  <si>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</si>
  <si>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</si>
  <si>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</si>
  <si>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</si>
  <si>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</si>
  <si>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</si>
  <si>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</si>
  <si>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</si>
  <si>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</si>
  <si>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</si>
  <si>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</si>
  <si>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</si>
  <si>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</si>
  <si>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</si>
  <si>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</si>
  <si>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</si>
  <si>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</si>
  <si>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</si>
  <si>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</si>
  <si>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</si>
  <si>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</si>
  <si>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</si>
  <si>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</si>
  <si>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</si>
  <si>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</si>
  <si>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</si>
  <si>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</si>
  <si>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</si>
  <si>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</si>
  <si>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</si>
  <si>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</si>
  <si>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</si>
  <si>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</si>
  <si>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</si>
  <si>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</si>
  <si>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</si>
  <si>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</si>
  <si>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</si>
  <si>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</si>
  <si>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</si>
  <si>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</si>
  <si>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</si>
  <si>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</si>
  <si>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</si>
  <si>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</si>
  <si>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</si>
  <si>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</si>
  <si>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</si>
  <si>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</si>
  <si>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</si>
  <si>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</si>
  <si>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</si>
  <si>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</si>
  <si>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</si>
  <si>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</si>
  <si>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</si>
  <si>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</si>
  <si>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</si>
  <si>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</si>
  <si>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</si>
  <si>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</si>
  <si>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</si>
  <si>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</si>
  <si>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</si>
  <si>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</si>
  <si>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</si>
  <si>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</si>
  <si>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</si>
  <si>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</si>
  <si>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</si>
  <si>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</si>
  <si>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</si>
  <si>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</si>
  <si>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</si>
  <si>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</si>
  <si>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</si>
  <si>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</si>
  <si>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</si>
  <si>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</si>
  <si>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</si>
  <si>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</si>
  <si>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</si>
  <si>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</si>
  <si>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</si>
  <si>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</si>
  <si>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</si>
  <si>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</si>
  <si>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</si>
  <si>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</si>
  <si>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</si>
  <si>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</si>
  <si>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</si>
  <si>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</si>
  <si>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</si>
  <si>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</si>
  <si>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</si>
  <si>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</si>
  <si>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</si>
  <si>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</si>
  <si>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</si>
  <si>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</si>
  <si>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</si>
  <si>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</si>
  <si>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</si>
  <si>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</si>
  <si>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</si>
  <si>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</si>
  <si>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</si>
  <si>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</si>
  <si>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</si>
  <si>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</si>
  <si>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</si>
  <si>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</si>
  <si>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</si>
  <si>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</si>
  <si>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</si>
  <si>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</si>
  <si>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</si>
  <si>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</si>
  <si>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</si>
  <si>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</si>
  <si>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</si>
  <si>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</si>
  <si>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</si>
  <si>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</si>
  <si>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</si>
  <si>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</si>
  <si>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</si>
  <si>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</si>
  <si>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</si>
  <si>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</si>
  <si>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</si>
  <si>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</si>
  <si>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</si>
  <si>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</si>
  <si>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</si>
  <si>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</si>
  <si>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</si>
  <si>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</si>
  <si>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</si>
  <si>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</si>
  <si>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</si>
  <si>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</si>
  <si>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</si>
  <si>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</si>
  <si>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</si>
  <si>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</si>
  <si>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</si>
  <si>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</si>
  <si>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</si>
  <si>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</si>
  <si>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</si>
  <si>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</si>
  <si>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</si>
  <si>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</si>
  <si>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</si>
  <si>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</si>
  <si>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</si>
  <si>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</si>
  <si>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</si>
  <si>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</si>
  <si>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</si>
  <si>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</si>
  <si>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</si>
  <si>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</si>
  <si>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</si>
  <si>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</si>
  <si>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</si>
  <si>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</si>
  <si>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</si>
  <si>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</si>
  <si>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</si>
  <si>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</si>
  <si>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</si>
  <si>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</si>
  <si>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</si>
  <si>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</si>
  <si>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</si>
  <si>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</si>
  <si>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</si>
  <si>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</si>
  <si>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</si>
  <si>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</si>
  <si>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</si>
  <si>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</si>
  <si>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</si>
  <si>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</si>
  <si>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</si>
  <si>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</si>
  <si>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</si>
  <si>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</si>
  <si>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</si>
  <si>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</si>
  <si>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</si>
  <si>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</si>
  <si>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</si>
  <si>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</si>
  <si>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</si>
  <si>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</si>
  <si>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</si>
  <si>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</si>
  <si>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</si>
  <si>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</si>
  <si>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</si>
  <si>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</si>
  <si>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</si>
  <si>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</si>
  <si>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</si>
  <si>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</si>
  <si>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</si>
  <si>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</si>
  <si>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</si>
  <si>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</si>
  <si>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</si>
  <si>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</si>
  <si>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</si>
  <si>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</si>
  <si>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</si>
  <si>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</si>
  <si>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</si>
  <si>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</si>
  <si>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</si>
  <si>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</si>
  <si>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</si>
  <si>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</si>
  <si>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</si>
  <si>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</si>
  <si>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</si>
  <si>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</si>
  <si>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</si>
  <si>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</si>
  <si>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</si>
  <si>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</si>
  <si>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</si>
  <si>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</si>
  <si>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</si>
  <si>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</si>
  <si>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</si>
  <si>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</si>
  <si>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</si>
  <si>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</si>
  <si>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</si>
  <si>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</si>
  <si>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</si>
  <si>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</si>
  <si>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</si>
  <si>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</si>
  <si>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</si>
  <si>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</si>
  <si>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</si>
  <si>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</si>
  <si>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</si>
  <si>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</si>
  <si>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</si>
  <si>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</si>
  <si>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</si>
  <si>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</si>
  <si>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</si>
  <si>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</si>
  <si>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</si>
  <si>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</si>
  <si>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</si>
  <si>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</si>
  <si>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</si>
  <si>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</si>
  <si>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</si>
  <si>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</si>
  <si>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</si>
  <si>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</si>
  <si>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</si>
  <si>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</si>
  <si>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</si>
  <si>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</si>
  <si>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</si>
  <si>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</si>
  <si>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</si>
  <si>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</si>
  <si>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</si>
  <si>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</si>
  <si>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</si>
  <si>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</si>
  <si>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</si>
  <si>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</si>
  <si>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</si>
  <si>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</si>
  <si>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</si>
  <si>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</si>
  <si>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</si>
  <si>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</si>
  <si>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</si>
  <si>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</si>
  <si>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</si>
  <si>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</si>
  <si>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</si>
  <si>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</si>
  <si>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</si>
  <si>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</si>
  <si>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</si>
  <si>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</si>
  <si>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</si>
  <si>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</si>
  <si>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</si>
  <si>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</si>
  <si>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</si>
  <si>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</si>
  <si>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</si>
  <si>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</si>
  <si>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</si>
  <si>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</si>
  <si>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</si>
  <si>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</si>
  <si>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</si>
  <si>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</si>
  <si>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</si>
  <si>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</si>
  <si>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</si>
  <si>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</si>
  <si>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</si>
  <si>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</si>
  <si>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</si>
  <si>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</si>
  <si>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</si>
  <si>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</si>
  <si>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</si>
  <si>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</si>
  <si>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</si>
  <si>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</si>
  <si>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</si>
  <si>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</si>
  <si>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</si>
  <si>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</si>
  <si>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</si>
  <si>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</si>
  <si>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</si>
  <si>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</si>
  <si>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</si>
  <si>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</si>
  <si>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</si>
  <si>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</si>
  <si>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</si>
  <si>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</si>
  <si>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</si>
  <si>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</si>
  <si>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</si>
  <si>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</si>
  <si>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</si>
  <si>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</si>
  <si>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</si>
  <si>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</si>
  <si>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</si>
  <si>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</si>
  <si>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</si>
  <si>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</si>
  <si>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</si>
  <si>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</si>
  <si>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</si>
  <si>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</si>
  <si>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</si>
  <si>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</si>
  <si>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</si>
  <si>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</si>
  <si>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</si>
  <si>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</si>
  <si>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</si>
  <si>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</si>
  <si>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</si>
  <si>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</si>
  <si>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</si>
  <si>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</si>
  <si>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</si>
  <si>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</si>
  <si>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</si>
  <si>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</si>
  <si>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</si>
  <si>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</si>
  <si>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</si>
  <si>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</si>
  <si>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</si>
  <si>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</si>
  <si>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</si>
  <si>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</si>
  <si>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</si>
  <si>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</si>
  <si>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</si>
  <si>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</si>
  <si>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</si>
  <si>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</si>
  <si>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</si>
  <si>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</si>
  <si>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</si>
  <si>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</si>
  <si>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</si>
  <si>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</si>
  <si>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</si>
  <si>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</si>
  <si>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</si>
  <si>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</si>
  <si>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</si>
  <si>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</si>
  <si>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</si>
  <si>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</si>
  <si>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</si>
  <si>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</si>
  <si>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</si>
  <si>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</si>
  <si>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</si>
  <si>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</si>
  <si>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</si>
  <si>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</si>
  <si>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</si>
  <si>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</si>
  <si>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</si>
  <si>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</si>
  <si>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</si>
  <si>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</si>
  <si>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</si>
  <si>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</si>
  <si>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</si>
  <si>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</si>
  <si>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</si>
  <si>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</si>
  <si>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</si>
  <si>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</si>
  <si>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</si>
  <si>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</si>
  <si>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</si>
  <si>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</si>
  <si>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</si>
  <si>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</si>
  <si>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</si>
  <si>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</si>
  <si>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</si>
  <si>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</si>
  <si>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</si>
  <si>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</si>
  <si>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</si>
  <si>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</si>
  <si>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</si>
  <si>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</si>
  <si>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</si>
  <si>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</si>
  <si>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</si>
  <si>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</si>
  <si>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</si>
  <si>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</si>
  <si>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</si>
  <si>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</si>
  <si>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</si>
  <si>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</si>
  <si>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</si>
  <si>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</si>
  <si>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</si>
  <si>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</si>
  <si>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</si>
  <si>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</si>
  <si>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</si>
  <si>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</si>
  <si>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</si>
  <si>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</si>
  <si>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</si>
  <si>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</si>
  <si>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</si>
  <si>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</si>
  <si>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</si>
  <si>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</si>
  <si>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</si>
  <si>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</si>
  <si>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</si>
  <si>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</si>
  <si>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</si>
  <si>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</si>
  <si>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</si>
  <si>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</si>
  <si>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</si>
  <si>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</si>
  <si>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</si>
  <si>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</si>
  <si>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</si>
  <si>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</si>
  <si>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</si>
  <si>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</si>
  <si>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</si>
  <si>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</si>
  <si>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</si>
  <si>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</si>
  <si>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</si>
  <si>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</si>
  <si>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</si>
  <si>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</si>
  <si>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</si>
  <si>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</si>
  <si>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</si>
  <si>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</si>
  <si>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</si>
  <si>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</si>
  <si>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</si>
  <si>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</si>
  <si>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</si>
  <si>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</si>
  <si>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</si>
  <si>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</si>
  <si>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</si>
  <si>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</si>
  <si>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</si>
  <si>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</si>
  <si>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</si>
  <si>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</si>
  <si>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</si>
  <si>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</si>
  <si>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</si>
  <si>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</si>
  <si>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</si>
  <si>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</si>
  <si>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</si>
  <si>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</si>
  <si>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</si>
  <si>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</si>
  <si>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</si>
  <si>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</si>
  <si>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</si>
  <si>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</si>
  <si>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</si>
  <si>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</si>
  <si>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</si>
  <si>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</si>
  <si>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</si>
  <si>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</si>
  <si>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</si>
  <si>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</si>
  <si>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</si>
  <si>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</si>
  <si>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</si>
  <si>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</si>
  <si>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</si>
  <si>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</si>
  <si>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</si>
  <si>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</si>
  <si>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</si>
  <si>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</si>
  <si>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</si>
  <si>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</si>
  <si>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</si>
  <si>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</si>
  <si>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</si>
  <si>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</si>
  <si>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</si>
  <si>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</si>
  <si>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</si>
  <si>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</si>
  <si>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</si>
  <si>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</si>
  <si>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</si>
  <si>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</si>
  <si>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</si>
  <si>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</si>
  <si>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</si>
  <si>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</si>
  <si>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</si>
  <si>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</si>
  <si>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</si>
  <si>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</si>
  <si>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</si>
  <si>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</si>
  <si>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</si>
  <si>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</si>
  <si>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</si>
  <si>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</si>
  <si>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</si>
  <si>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</si>
  <si>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</si>
  <si>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</si>
  <si>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</si>
  <si>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</si>
  <si>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</si>
  <si>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</si>
  <si>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</si>
  <si>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</si>
  <si>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</si>
  <si>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</si>
  <si>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</si>
  <si>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</si>
  <si>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</si>
  <si>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</si>
  <si>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</si>
  <si>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</si>
  <si>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</si>
  <si>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</si>
  <si>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</si>
  <si>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</si>
  <si>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</si>
  <si>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</si>
  <si>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</si>
  <si>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</si>
  <si>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</si>
  <si>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</si>
  <si>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</si>
  <si>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</si>
  <si>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</si>
  <si>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</si>
  <si>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</si>
  <si>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</si>
  <si>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</si>
  <si>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</si>
  <si>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</si>
  <si>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</si>
  <si>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</si>
  <si>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</si>
  <si>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</si>
  <si>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</si>
  <si>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</si>
  <si>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</si>
  <si>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</si>
  <si>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</si>
  <si>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</si>
  <si>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</si>
  <si>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</si>
  <si>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</si>
  <si>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</si>
  <si>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</si>
  <si>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</si>
  <si>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</si>
  <si>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</si>
  <si>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</si>
  <si>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</si>
  <si>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</si>
  <si>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</si>
  <si>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</si>
  <si>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</si>
  <si>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</si>
  <si>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</si>
  <si>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</si>
  <si>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</si>
  <si>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</si>
  <si>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</si>
  <si>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</si>
  <si>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</si>
  <si>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</si>
  <si>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</si>
  <si>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</si>
  <si>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</si>
  <si>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</si>
  <si>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</si>
  <si>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</si>
  <si>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</si>
  <si>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</si>
  <si>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</si>
  <si>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</si>
  <si>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</si>
  <si>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</si>
  <si>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</si>
  <si>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</si>
  <si>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</si>
  <si>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</si>
  <si>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</si>
  <si>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</si>
  <si>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</si>
  <si>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</si>
  <si>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</si>
  <si>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</si>
  <si>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</si>
  <si>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</si>
  <si>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</si>
  <si>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</si>
  <si>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</si>
  <si>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</si>
  <si>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</si>
  <si>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</si>
  <si>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</si>
  <si>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</si>
  <si>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</si>
  <si>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</si>
  <si>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</si>
  <si>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</si>
  <si>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</si>
  <si>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</si>
  <si>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</si>
  <si>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</si>
  <si>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</si>
  <si>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</si>
  <si>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</si>
  <si>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</si>
  <si>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</si>
  <si>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</si>
  <si>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</si>
  <si>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</si>
  <si>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</si>
  <si>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</si>
  <si>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</si>
  <si>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</si>
  <si>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</si>
  <si>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</si>
  <si>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</si>
  <si>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</si>
  <si>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</si>
  <si>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</si>
  <si>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</si>
  <si>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</si>
  <si>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</si>
  <si>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</si>
  <si>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</si>
  <si>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</si>
  <si>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</si>
  <si>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</si>
  <si>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</si>
  <si>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</si>
  <si>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</si>
  <si>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</si>
  <si>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</si>
  <si>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</si>
  <si>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</si>
  <si>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</si>
  <si>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</si>
  <si>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</si>
  <si>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</si>
  <si>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</si>
  <si>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</si>
  <si>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</si>
  <si>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</si>
  <si>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</si>
  <si>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</si>
  <si>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</si>
  <si>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</si>
  <si>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</si>
  <si>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</si>
  <si>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</si>
  <si>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</si>
  <si>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</si>
  <si>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</si>
  <si>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</si>
  <si>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</si>
  <si>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</si>
  <si>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</si>
  <si>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</si>
  <si>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</si>
  <si>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</si>
  <si>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</si>
  <si>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</si>
  <si>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</si>
  <si>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</si>
  <si>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</si>
  <si>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</si>
  <si>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</si>
  <si>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</si>
  <si>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</si>
  <si>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</si>
  <si>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</si>
  <si>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</si>
  <si>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</si>
  <si>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</si>
  <si>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</si>
  <si>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</si>
  <si>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</si>
  <si>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</si>
  <si>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</si>
  <si>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</si>
  <si>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</si>
  <si>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</si>
  <si>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</si>
  <si>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</si>
  <si>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</si>
  <si>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</si>
  <si>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</si>
  <si>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</si>
  <si>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</si>
  <si>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</si>
  <si>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</si>
  <si>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</si>
  <si>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</si>
  <si>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</si>
  <si>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</si>
  <si>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</si>
  <si>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</si>
  <si>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</si>
  <si>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</si>
  <si>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</si>
  <si>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</si>
  <si>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</si>
  <si>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</si>
  <si>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</si>
  <si>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</si>
  <si>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</si>
  <si>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</si>
  <si>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</si>
  <si>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</si>
  <si>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</si>
  <si>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</si>
  <si>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</si>
  <si>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</si>
  <si>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</si>
  <si>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</si>
  <si>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</si>
  <si>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</si>
  <si>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</si>
  <si>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</si>
  <si>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</si>
  <si>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</si>
  <si>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</si>
  <si>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</si>
  <si>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</si>
  <si>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</si>
  <si>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</si>
  <si>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</si>
  <si>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</si>
  <si>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</si>
  <si>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</si>
  <si>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</si>
  <si>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</si>
  <si>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</si>
  <si>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</si>
  <si>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</si>
  <si>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</si>
  <si>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</si>
  <si>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</si>
  <si>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</si>
  <si>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</si>
  <si>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</si>
  <si>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</si>
  <si>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</si>
  <si>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</si>
  <si>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</si>
  <si>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</si>
  <si>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</si>
  <si>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</si>
  <si>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</si>
  <si>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</si>
  <si>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</si>
  <si>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</si>
  <si>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</si>
  <si>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</si>
  <si>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</si>
  <si>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</si>
  <si>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</si>
  <si>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</si>
  <si>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</si>
  <si>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</si>
  <si>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</si>
  <si>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</si>
  <si>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</si>
  <si>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</si>
  <si>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</si>
  <si>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</si>
  <si>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</si>
  <si>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</si>
  <si>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</si>
  <si>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</si>
  <si>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</si>
  <si>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</si>
  <si>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</si>
  <si>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</si>
  <si>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</si>
  <si>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</si>
  <si>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</si>
  <si>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</si>
  <si>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</si>
  <si>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</si>
  <si>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</si>
  <si>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</si>
  <si>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</si>
  <si>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</si>
  <si>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</si>
  <si>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</si>
  <si>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</si>
  <si>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</si>
  <si>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</si>
  <si>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</si>
  <si>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</si>
  <si>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</si>
  <si>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</si>
  <si>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</si>
  <si>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</si>
  <si>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</si>
  <si>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</si>
  <si>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</si>
  <si>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</si>
  <si>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</si>
  <si>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</si>
  <si>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</si>
  <si>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</si>
  <si>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</si>
  <si>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</si>
  <si>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</si>
  <si>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</si>
  <si>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</si>
  <si>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</si>
  <si>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</si>
  <si>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</si>
  <si>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</si>
  <si>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</si>
  <si>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</si>
  <si>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</si>
  <si>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</si>
  <si>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</si>
  <si>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</si>
  <si>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</si>
  <si>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</si>
  <si>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</si>
  <si>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</si>
  <si>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</si>
  <si>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</si>
  <si>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</si>
  <si>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</si>
  <si>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</si>
  <si>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</si>
  <si>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</si>
  <si>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</si>
  <si>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</si>
  <si>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</si>
  <si>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</si>
  <si>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</si>
  <si>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</si>
  <si>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</si>
  <si>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</si>
  <si>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</si>
  <si>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</si>
  <si>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</si>
  <si>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</si>
  <si>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</si>
  <si>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</si>
  <si>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</si>
  <si>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</si>
  <si>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</si>
  <si>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</si>
  <si>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</si>
  <si>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</si>
  <si>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</si>
  <si>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</si>
  <si>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</si>
  <si>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</si>
  <si>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</si>
  <si>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</si>
  <si>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</si>
  <si>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</si>
  <si>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</si>
  <si>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</si>
  <si>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</si>
  <si>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</si>
  <si>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</si>
  <si>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</si>
  <si>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</si>
  <si>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</si>
  <si>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</si>
  <si>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</si>
  <si>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</si>
  <si>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</si>
  <si>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</si>
  <si>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</si>
  <si>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</si>
  <si>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</si>
  <si>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</si>
  <si>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</si>
  <si>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</si>
  <si>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</si>
  <si>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</si>
  <si>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</si>
  <si>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</si>
  <si>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</si>
  <si>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</si>
  <si>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</si>
  <si>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</si>
  <si>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</si>
  <si>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</si>
  <si>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</si>
  <si>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</si>
  <si>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</si>
  <si>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</si>
  <si>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</si>
  <si>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</si>
  <si>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</si>
  <si>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</si>
  <si>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</si>
  <si>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</si>
  <si>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</si>
  <si>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</si>
  <si>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</si>
  <si>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</si>
  <si>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</si>
  <si>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</si>
  <si>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</si>
  <si>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</si>
  <si>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</si>
  <si>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</si>
  <si>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</si>
  <si>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</si>
  <si>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</si>
  <si>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</si>
  <si>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</si>
  <si>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</si>
  <si>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</si>
  <si>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</si>
  <si>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</si>
  <si>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</si>
  <si>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</si>
  <si>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</si>
  <si>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</si>
  <si>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</si>
  <si>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</si>
  <si>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</si>
  <si>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</si>
  <si>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</si>
  <si>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</si>
  <si>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</si>
  <si>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</si>
  <si>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</si>
  <si>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</si>
  <si>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</si>
  <si>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</si>
  <si>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</si>
  <si>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</si>
  <si>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</si>
  <si>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</si>
  <si>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</si>
  <si>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</si>
  <si>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</si>
  <si>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</si>
  <si>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</si>
  <si>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</si>
  <si>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</si>
  <si>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</si>
  <si>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</si>
  <si>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</si>
  <si>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</si>
  <si>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</si>
  <si>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</si>
  <si>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</si>
  <si>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</si>
  <si>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</si>
  <si>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</si>
  <si>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</si>
  <si>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</si>
  <si>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</si>
  <si>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</si>
  <si>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</si>
  <si>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</si>
  <si>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</si>
  <si>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</si>
  <si>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</si>
  <si>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</si>
  <si>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</si>
  <si>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</si>
  <si>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</si>
  <si>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</si>
  <si>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</si>
  <si>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</si>
  <si>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</si>
  <si>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</si>
  <si>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</si>
  <si>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</si>
  <si>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</si>
  <si>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</si>
  <si>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</si>
  <si>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</si>
  <si>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</si>
  <si>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</si>
  <si>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</si>
  <si>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</si>
  <si>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</si>
  <si>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</si>
  <si>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</si>
  <si>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</si>
  <si>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</si>
  <si>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</si>
  <si>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</si>
  <si>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</si>
  <si>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</si>
  <si>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</si>
  <si>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</si>
  <si>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</si>
  <si>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</si>
  <si>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</si>
  <si>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</si>
  <si>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</si>
  <si>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</si>
  <si>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</si>
  <si>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</si>
  <si>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</si>
  <si>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</si>
  <si>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</si>
  <si>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</si>
  <si>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</si>
  <si>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</si>
  <si>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</si>
  <si>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</si>
  <si>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</si>
  <si>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</si>
  <si>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</si>
  <si>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</si>
  <si>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</si>
  <si>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</si>
  <si>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</si>
  <si>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</si>
  <si>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</si>
  <si>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</si>
  <si>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</si>
  <si>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</si>
  <si>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</si>
  <si>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</si>
  <si>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</si>
  <si>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</si>
  <si>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</si>
  <si>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</si>
  <si>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</si>
  <si>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</si>
  <si>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</si>
  <si>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</si>
  <si>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</si>
  <si>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</si>
  <si>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</si>
  <si>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</si>
  <si>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</si>
  <si>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</si>
  <si>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</si>
  <si>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</si>
  <si>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</si>
  <si>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</si>
  <si>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</si>
  <si>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</si>
  <si>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</si>
  <si>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</si>
  <si>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</si>
  <si>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</si>
  <si>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</si>
  <si>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</si>
  <si>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</si>
  <si>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</si>
  <si>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</si>
  <si>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</si>
  <si>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</si>
  <si>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</si>
  <si>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</si>
  <si>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</si>
  <si>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</si>
  <si>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</si>
  <si>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</si>
  <si>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</si>
  <si>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</si>
  <si>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</si>
  <si>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</si>
  <si>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</si>
  <si>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</si>
  <si>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</si>
  <si>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</si>
  <si>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</si>
  <si>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</si>
  <si>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</si>
  <si>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</si>
  <si>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</si>
  <si>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</si>
  <si>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</si>
  <si>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</si>
  <si>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</si>
  <si>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</si>
  <si>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</si>
  <si>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</si>
  <si>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</si>
  <si>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</si>
  <si>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</si>
  <si>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</si>
  <si>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</si>
  <si>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</si>
  <si>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</si>
  <si>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</si>
  <si>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</si>
  <si>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</si>
  <si>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</si>
  <si>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</si>
  <si>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</si>
  <si>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</si>
  <si>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</si>
  <si>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</si>
  <si>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</si>
  <si>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</si>
  <si>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</si>
  <si>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</si>
  <si>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</si>
  <si>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</si>
  <si>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</si>
  <si>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</si>
  <si>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</si>
  <si>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</si>
  <si>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</si>
  <si>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</si>
  <si>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</si>
  <si>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</si>
  <si>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</si>
  <si>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</si>
  <si>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</si>
  <si>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</si>
  <si>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</si>
  <si>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</si>
  <si>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</si>
  <si>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</si>
  <si>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</si>
  <si>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</si>
  <si>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</si>
  <si>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</si>
  <si>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</si>
  <si>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</si>
  <si>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</si>
  <si>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</si>
  <si>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</si>
  <si>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</si>
  <si>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</si>
  <si>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</si>
  <si>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</si>
  <si>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</si>
  <si>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</si>
  <si>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</si>
  <si>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</si>
  <si>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</si>
  <si>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</si>
  <si>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</si>
  <si>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</si>
  <si>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</si>
  <si>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</si>
  <si>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</si>
  <si>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</si>
  <si>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</si>
  <si>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</si>
  <si>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</si>
  <si>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</si>
  <si>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</si>
  <si>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</si>
  <si>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</si>
  <si>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</si>
  <si>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</si>
  <si>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</si>
  <si>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</si>
  <si>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</si>
  <si>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</si>
  <si>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</si>
  <si>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</si>
  <si>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</si>
  <si>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</si>
  <si>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</si>
  <si>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</si>
  <si>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</si>
  <si>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</si>
  <si>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</si>
  <si>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</si>
  <si>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</si>
  <si>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</si>
  <si>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</si>
  <si>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</si>
  <si>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</si>
  <si>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</si>
  <si>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</si>
  <si>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</si>
  <si>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</si>
  <si>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</si>
  <si>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</si>
  <si>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</si>
  <si>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</si>
  <si>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</si>
  <si>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</si>
  <si>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</si>
  <si>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</si>
  <si>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</si>
  <si>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</si>
  <si>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</si>
  <si>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</si>
  <si>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</si>
  <si>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</si>
  <si>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</si>
  <si>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</si>
  <si>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</si>
  <si>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</si>
  <si>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</si>
  <si>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</si>
  <si>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</si>
  <si>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</si>
  <si>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</si>
  <si>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</si>
  <si>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</si>
  <si>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</si>
  <si>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</si>
  <si>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</si>
  <si>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</si>
  <si>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</si>
  <si>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</si>
  <si>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</si>
  <si>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</si>
  <si>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</si>
  <si>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</si>
  <si>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</si>
  <si>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</si>
  <si>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</si>
  <si>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</si>
  <si>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</si>
  <si>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</si>
  <si>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</si>
  <si>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</si>
  <si>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</si>
  <si>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</si>
  <si>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</si>
  <si>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</si>
  <si>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</si>
  <si>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</si>
  <si>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</si>
  <si>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</si>
  <si>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</si>
  <si>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</si>
  <si>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</si>
  <si>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</si>
  <si>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</si>
  <si>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</si>
  <si>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</si>
  <si>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</si>
  <si>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</si>
  <si>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</si>
  <si>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</si>
  <si>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</si>
  <si>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</si>
  <si>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</si>
  <si>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</si>
  <si>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</si>
  <si>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</si>
  <si>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</si>
  <si>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</si>
  <si>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</si>
  <si>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</si>
  <si>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</si>
  <si>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</si>
  <si>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</si>
  <si>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</si>
  <si>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</si>
  <si>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</si>
  <si>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</si>
  <si>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</si>
  <si>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</si>
  <si>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</si>
  <si>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</si>
  <si>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</si>
  <si>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</si>
  <si>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</si>
  <si>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</si>
  <si>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</si>
  <si>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</si>
  <si>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</si>
  <si>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</si>
  <si>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</si>
  <si>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</si>
  <si>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</si>
  <si>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</si>
  <si>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</si>
  <si>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</si>
  <si>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</si>
  <si>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</si>
  <si>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</si>
  <si>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</si>
  <si>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</si>
  <si>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</si>
  <si>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</si>
  <si>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</si>
  <si>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</si>
  <si>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</si>
  <si>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</si>
  <si>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</si>
  <si>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</si>
  <si>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</si>
  <si>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</si>
  <si>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</si>
  <si>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</si>
  <si>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</si>
  <si>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</si>
  <si>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</si>
  <si>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</si>
  <si>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</si>
  <si>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</si>
  <si>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</si>
  <si>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</si>
  <si>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</si>
  <si>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</si>
  <si>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</si>
  <si>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</si>
  <si>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</si>
  <si>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</si>
  <si>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</si>
  <si>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</si>
  <si>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</si>
  <si>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</si>
  <si>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</si>
  <si>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</si>
  <si>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</si>
  <si>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</si>
  <si>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</si>
  <si>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</si>
  <si>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</si>
  <si>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</si>
  <si>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</si>
  <si>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</si>
  <si>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</si>
  <si>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</si>
  <si>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</si>
  <si>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</si>
  <si>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</si>
  <si>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</si>
  <si>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</si>
  <si>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</si>
  <si>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</si>
  <si>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</si>
  <si>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</si>
  <si>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</si>
  <si>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</si>
  <si>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</si>
  <si>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</si>
  <si>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</si>
  <si>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</si>
  <si>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</si>
  <si>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</si>
  <si>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</si>
  <si>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</si>
  <si>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</si>
  <si>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</si>
  <si>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</si>
  <si>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</si>
  <si>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</si>
  <si>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</si>
  <si>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</si>
  <si>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</si>
  <si>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</si>
  <si>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</si>
  <si>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</si>
  <si>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</si>
  <si>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</si>
  <si>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</si>
  <si>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</si>
  <si>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</si>
  <si>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</si>
  <si>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</si>
  <si>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</si>
  <si>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</si>
  <si>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</si>
  <si>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</si>
  <si>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</si>
  <si>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</si>
  <si>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</si>
  <si>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</si>
  <si>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</si>
  <si>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</si>
  <si>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</si>
  <si>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</si>
  <si>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</si>
  <si>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</si>
  <si>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</si>
  <si>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</si>
  <si>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</si>
  <si>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</si>
  <si>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</si>
  <si>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</si>
  <si>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</si>
  <si>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</si>
  <si>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</si>
  <si>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</si>
  <si>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</si>
  <si>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</si>
  <si>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</si>
  <si>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</si>
  <si>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</si>
  <si>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</si>
  <si>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</si>
  <si>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</si>
  <si>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</si>
  <si>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</si>
  <si>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</si>
  <si>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</si>
  <si>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</si>
  <si>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</si>
  <si>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</si>
  <si>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</si>
  <si>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</si>
  <si>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</si>
  <si>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</si>
  <si>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</si>
  <si>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</si>
  <si>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</si>
  <si>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</si>
  <si>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</si>
  <si>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</si>
  <si>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</si>
  <si>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</si>
  <si>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</si>
  <si>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</si>
  <si>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</si>
  <si>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</si>
  <si>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</si>
  <si>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</si>
  <si>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</si>
  <si>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</si>
  <si>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</si>
  <si>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</si>
  <si>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</si>
  <si>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</si>
  <si>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</si>
  <si>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</si>
  <si>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</si>
  <si>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</si>
  <si>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</si>
  <si>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</si>
  <si>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</si>
  <si>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</si>
  <si>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</si>
  <si>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</si>
  <si>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</si>
  <si>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</si>
  <si>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</si>
  <si>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</si>
  <si>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</si>
  <si>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</si>
  <si>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</si>
  <si>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</si>
  <si>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</si>
  <si>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</si>
  <si>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</si>
  <si>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</si>
  <si>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</si>
  <si>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</si>
  <si>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</si>
  <si>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</si>
  <si>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</si>
  <si>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</si>
  <si>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</si>
  <si>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</si>
  <si>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</si>
  <si>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</si>
  <si>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</si>
  <si>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</si>
  <si>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</si>
  <si>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</si>
  <si>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</si>
  <si>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</si>
  <si>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</si>
  <si>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</si>
  <si>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</si>
  <si>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</si>
  <si>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</si>
  <si>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</si>
  <si>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</si>
  <si>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</si>
  <si>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</si>
  <si>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</si>
  <si>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</si>
  <si>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</si>
  <si>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</si>
  <si>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</si>
  <si>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</si>
  <si>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</si>
  <si>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</si>
  <si>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</si>
  <si>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</si>
  <si>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</si>
  <si>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</si>
  <si>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</si>
  <si>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</si>
  <si>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</si>
  <si>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</si>
  <si>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</si>
  <si>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</si>
  <si>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</si>
  <si>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</si>
  <si>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</si>
  <si>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</si>
  <si>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</si>
  <si>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</si>
  <si>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</si>
  <si>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</si>
  <si>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</si>
  <si>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</si>
  <si>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</si>
  <si>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</si>
  <si>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</si>
  <si>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</si>
  <si>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</si>
  <si>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</si>
  <si>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</si>
  <si>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</si>
  <si>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</si>
  <si>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</si>
  <si>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</si>
  <si>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</si>
  <si>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</si>
  <si>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</si>
  <si>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</si>
  <si>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</si>
  <si>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</si>
  <si>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</si>
  <si>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</si>
  <si>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</si>
  <si>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</si>
  <si>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</si>
  <si>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</si>
  <si>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</si>
  <si>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</si>
  <si>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</si>
  <si>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</si>
  <si>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</si>
  <si>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</si>
  <si>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</si>
  <si>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</si>
  <si>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</si>
  <si>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</si>
  <si>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</si>
  <si>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</si>
  <si>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</si>
  <si>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</si>
  <si>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</si>
  <si>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</si>
  <si>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</si>
  <si>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</si>
  <si>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</si>
  <si>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</si>
  <si>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</si>
  <si>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</si>
  <si>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</si>
  <si>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</si>
  <si>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</si>
  <si>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</si>
  <si>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</si>
  <si>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</si>
  <si>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</si>
  <si>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</si>
  <si>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</si>
  <si>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</si>
  <si>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</si>
  <si>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</si>
  <si>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</si>
  <si>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</si>
  <si>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</si>
  <si>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</si>
  <si>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</si>
  <si>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</si>
  <si>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</si>
  <si>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</si>
  <si>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</si>
  <si>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</si>
  <si>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</si>
  <si>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</si>
  <si>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</si>
  <si>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</si>
  <si>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</si>
  <si>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</si>
  <si>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</si>
  <si>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</si>
  <si>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</si>
  <si>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</si>
  <si>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</si>
  <si>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</si>
  <si>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</si>
  <si>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</si>
  <si>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</si>
  <si>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</si>
  <si>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</si>
  <si>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</si>
  <si>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</si>
  <si>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</si>
  <si>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</si>
  <si>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</si>
  <si>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</si>
  <si>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</si>
  <si>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</si>
  <si>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</si>
  <si>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</si>
  <si>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</si>
  <si>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</si>
  <si>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</si>
  <si>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</si>
  <si>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</si>
  <si>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</si>
  <si>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</si>
  <si>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</si>
  <si>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</si>
  <si>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</si>
  <si>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</si>
  <si>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</si>
  <si>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</si>
  <si>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</si>
  <si>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</si>
  <si>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</si>
  <si>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</si>
  <si>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</si>
  <si>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</si>
  <si>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</si>
  <si>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</si>
  <si>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</si>
  <si>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</si>
  <si>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</si>
  <si>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</si>
  <si>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</si>
  <si>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</si>
  <si>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</si>
  <si>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</si>
  <si>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</si>
  <si>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</si>
  <si>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</si>
  <si>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</si>
  <si>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</si>
  <si>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</si>
  <si>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</si>
  <si>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</si>
  <si>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</si>
  <si>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</si>
  <si>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</si>
  <si>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</si>
  <si>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</si>
  <si>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</si>
  <si>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</si>
  <si>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</si>
  <si>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</si>
  <si>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</si>
  <si>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</si>
  <si>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</si>
  <si>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</si>
  <si>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</si>
  <si>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</si>
  <si>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</si>
  <si>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</si>
  <si>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</si>
  <si>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</si>
  <si>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</si>
  <si>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</si>
  <si>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</si>
  <si>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</si>
  <si>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</si>
  <si>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</si>
  <si>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</si>
  <si>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</si>
  <si>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</si>
  <si>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</si>
  <si>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</si>
  <si>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</si>
  <si>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</si>
  <si>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</si>
  <si>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</si>
  <si>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</si>
  <si>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</si>
  <si>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</si>
  <si>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</si>
  <si>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</si>
  <si>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</si>
  <si>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</si>
  <si>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</si>
  <si>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</si>
  <si>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</si>
  <si>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</si>
  <si>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</si>
  <si>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</si>
  <si>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</si>
  <si>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</si>
  <si>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</si>
  <si>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</si>
  <si>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</si>
  <si>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</si>
  <si>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</si>
  <si>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</si>
  <si>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</si>
  <si>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</si>
  <si>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</si>
  <si>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</si>
  <si>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</si>
  <si>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</si>
  <si>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</si>
  <si>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</si>
  <si>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</si>
  <si>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</si>
  <si>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</si>
  <si>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</si>
  <si>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</si>
  <si>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</si>
  <si>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</si>
  <si>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</si>
  <si>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</si>
  <si>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</si>
  <si>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</si>
  <si>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</si>
  <si>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</si>
  <si>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</si>
  <si>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</si>
  <si>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</si>
  <si>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</si>
  <si>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</si>
  <si>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</si>
  <si>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</si>
  <si>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</si>
  <si>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</si>
  <si>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</si>
  <si>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</si>
  <si>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</si>
  <si>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</si>
  <si>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</si>
  <si>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</si>
  <si>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</si>
  <si>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</si>
  <si>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</si>
  <si>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</si>
  <si>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</si>
  <si>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</si>
  <si>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</si>
  <si>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</si>
  <si>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</si>
  <si>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</si>
  <si>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</si>
  <si>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</si>
  <si>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</si>
  <si>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</si>
  <si>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</si>
  <si>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</si>
  <si>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</si>
  <si>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</si>
  <si>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</si>
  <si>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</si>
  <si>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</si>
  <si>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</si>
  <si>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</si>
  <si>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</si>
  <si>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</si>
  <si>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</si>
  <si>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</si>
  <si>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</si>
  <si>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</si>
  <si>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</si>
  <si>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</si>
  <si>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</si>
  <si>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</si>
  <si>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</si>
  <si>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</si>
  <si>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</si>
  <si>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</si>
  <si>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</si>
  <si>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</si>
  <si>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</si>
  <si>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</si>
  <si>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</si>
  <si>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</si>
  <si>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</si>
  <si>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</si>
  <si>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</si>
  <si>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</si>
  <si>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</si>
  <si>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</si>
  <si>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</si>
  <si>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</si>
  <si>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</si>
  <si>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</si>
  <si>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</si>
  <si>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</si>
  <si>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</si>
  <si>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</si>
  <si>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</si>
  <si>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</si>
  <si>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</si>
  <si>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</si>
  <si>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</si>
  <si>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</si>
  <si>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</si>
  <si>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</si>
  <si>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</si>
  <si>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</si>
  <si>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</si>
  <si>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</si>
  <si>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</si>
  <si>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</si>
  <si>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</si>
  <si>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</si>
  <si>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</si>
  <si>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</si>
  <si>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</si>
  <si>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</si>
  <si>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</si>
  <si>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</si>
  <si>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</si>
  <si>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</si>
  <si>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</si>
  <si>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</si>
  <si>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</si>
  <si>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</si>
  <si>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</si>
  <si>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</si>
  <si>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</si>
  <si>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</si>
  <si>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</si>
  <si>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</si>
  <si>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</si>
  <si>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</si>
  <si>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</si>
  <si>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</si>
  <si>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</si>
  <si>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</si>
  <si>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</si>
  <si>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</si>
  <si>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</si>
  <si>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</si>
  <si>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</si>
  <si>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</si>
  <si>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</si>
  <si>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</si>
  <si>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</si>
  <si>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</si>
  <si>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</si>
  <si>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</si>
  <si>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</si>
  <si>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</si>
  <si>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</si>
  <si>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</si>
  <si>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</si>
  <si>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</si>
  <si>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</si>
  <si>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</si>
  <si>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</si>
  <si>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</si>
  <si>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</si>
  <si>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</si>
  <si>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</si>
  <si>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</si>
  <si>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</si>
  <si>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</si>
  <si>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</si>
  <si>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</si>
  <si>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</si>
  <si>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</si>
  <si>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</si>
  <si>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</si>
  <si>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</si>
  <si>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</si>
  <si>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</si>
  <si>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</si>
  <si>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</si>
  <si>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</si>
  <si>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</si>
  <si>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</si>
  <si>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</si>
  <si>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</si>
  <si>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</si>
  <si>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</si>
  <si>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</si>
  <si>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</si>
  <si>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</si>
  <si>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</si>
  <si>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</si>
  <si>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</si>
  <si>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</si>
  <si>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</si>
  <si>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</si>
  <si>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</si>
  <si>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</si>
  <si>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</si>
  <si>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</si>
  <si>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</si>
  <si>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</si>
  <si>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</si>
  <si>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</si>
  <si>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</si>
  <si>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</si>
  <si>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</si>
  <si>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</si>
  <si>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</si>
  <si>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</si>
  <si>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</si>
  <si>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</si>
  <si>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</si>
  <si>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</si>
  <si>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</si>
  <si>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</si>
  <si>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</si>
  <si>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</si>
  <si>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</si>
  <si>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</si>
  <si>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</si>
  <si>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</si>
  <si>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</si>
  <si>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</si>
  <si>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</si>
  <si>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</si>
  <si>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</si>
  <si>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</si>
  <si>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</si>
  <si>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</si>
  <si>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</si>
  <si>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</si>
  <si>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</si>
  <si>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</si>
  <si>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</si>
  <si>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</si>
  <si>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</si>
  <si>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</si>
  <si>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</si>
  <si>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</si>
  <si>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</si>
  <si>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</si>
  <si>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</si>
  <si>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</si>
  <si>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</si>
  <si>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</si>
  <si>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</si>
  <si>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</si>
  <si>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</si>
  <si>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</si>
  <si>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</si>
  <si>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</si>
  <si>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</si>
  <si>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</si>
  <si>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</si>
  <si>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</si>
  <si>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</si>
  <si>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</si>
  <si>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</si>
  <si>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</si>
  <si>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</si>
  <si>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</si>
  <si>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</si>
  <si>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</si>
  <si>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</si>
  <si>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</si>
  <si>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</si>
  <si>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</si>
  <si>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</si>
  <si>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</si>
  <si>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</si>
  <si>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</si>
  <si>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</si>
  <si>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</si>
  <si>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</si>
  <si>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</si>
  <si>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</si>
  <si>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</si>
  <si>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</si>
  <si>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</si>
  <si>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</si>
  <si>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</si>
  <si>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</si>
  <si>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</si>
  <si>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</si>
  <si>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</si>
  <si>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</si>
  <si>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</si>
  <si>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</si>
  <si>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</si>
  <si>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</si>
  <si>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</si>
  <si>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</si>
  <si>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</si>
  <si>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</si>
  <si>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</si>
  <si>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</si>
  <si>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</si>
  <si>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</si>
  <si>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</si>
  <si>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</si>
  <si>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</si>
  <si>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</si>
  <si>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</si>
  <si>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</si>
  <si>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</si>
  <si>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</si>
  <si>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</si>
  <si>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</si>
  <si>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</si>
  <si>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</si>
  <si>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</si>
  <si>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</si>
  <si>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</si>
  <si>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</si>
  <si>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</si>
  <si>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</si>
  <si>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</si>
  <si>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</si>
  <si>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</si>
  <si>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</si>
  <si>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</si>
  <si>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</si>
  <si>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</si>
  <si>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</si>
  <si>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</si>
  <si>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</si>
  <si>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</si>
  <si>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</si>
  <si>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</si>
  <si>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</si>
  <si>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</si>
  <si>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</si>
  <si>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</si>
  <si>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</si>
  <si>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</si>
  <si>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</si>
  <si>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</si>
  <si>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</si>
  <si>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</si>
  <si>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</si>
  <si>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</si>
  <si>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</si>
  <si>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</si>
  <si>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</si>
  <si>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</si>
  <si>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</si>
  <si>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</si>
  <si>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</si>
  <si>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</si>
  <si>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</si>
  <si>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</si>
  <si>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</si>
  <si>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</si>
  <si>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</si>
  <si>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</si>
  <si>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</si>
  <si>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</si>
  <si>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</si>
  <si>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</si>
  <si>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</si>
  <si>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</si>
  <si>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</si>
  <si>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</si>
  <si>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</si>
  <si>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</si>
  <si>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</si>
  <si>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</si>
  <si>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</si>
  <si>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</si>
  <si>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</si>
  <si>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</si>
  <si>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</si>
  <si>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</si>
  <si>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</si>
  <si>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</si>
  <si>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</si>
  <si>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</si>
  <si>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</si>
  <si>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</si>
  <si>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</si>
  <si>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</si>
  <si>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</si>
  <si>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</si>
  <si>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</si>
  <si>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</si>
  <si>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</si>
  <si>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</si>
  <si>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</si>
  <si>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</si>
  <si>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</si>
  <si>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</si>
  <si>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</si>
  <si>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</si>
  <si>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</si>
  <si>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</si>
  <si>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</si>
  <si>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</si>
  <si>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</si>
  <si>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</si>
  <si>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</si>
  <si>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</si>
  <si>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</si>
  <si>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</si>
  <si>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</si>
  <si>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</si>
  <si>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</si>
  <si>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</si>
  <si>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</si>
  <si>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</si>
  <si>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</si>
  <si>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</si>
  <si>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</si>
  <si>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</si>
  <si>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</si>
  <si>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</si>
  <si>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</si>
  <si>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</si>
  <si>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</si>
  <si>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</si>
  <si>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</si>
  <si>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</si>
  <si>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</si>
  <si>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</si>
  <si>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</si>
  <si>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</si>
  <si>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</si>
  <si>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</si>
  <si>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</si>
  <si>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</si>
  <si>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</si>
  <si>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</si>
  <si>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</si>
  <si>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</si>
  <si>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</si>
  <si>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</si>
  <si>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</si>
  <si>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</si>
  <si>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</si>
  <si>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</si>
  <si>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</si>
  <si>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</si>
  <si>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</si>
  <si>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</si>
  <si>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</si>
  <si>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</si>
  <si>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</si>
  <si>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</si>
  <si>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</si>
  <si>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</si>
  <si>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</si>
  <si>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</si>
  <si>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</si>
  <si>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</si>
  <si>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</si>
  <si>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</si>
  <si>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</si>
  <si>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</si>
  <si>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</si>
  <si>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</si>
  <si>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</si>
  <si>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</si>
  <si>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</si>
  <si>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</si>
  <si>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</si>
  <si>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</si>
  <si>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</si>
  <si>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</si>
  <si>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</si>
  <si>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</si>
  <si>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</si>
  <si>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</si>
  <si>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</si>
  <si>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</si>
  <si>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</si>
  <si>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</si>
  <si>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</si>
  <si>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</si>
  <si>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</si>
  <si>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</si>
  <si>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</si>
  <si>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</si>
  <si>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</si>
  <si>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</si>
  <si>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</si>
  <si>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</si>
  <si>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</si>
  <si>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</si>
  <si>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</si>
  <si>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</si>
  <si>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</si>
  <si>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</si>
  <si>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</si>
  <si>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</si>
  <si>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</si>
  <si>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</si>
  <si>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</si>
  <si>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</si>
  <si>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</si>
  <si>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</si>
  <si>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</si>
  <si>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</si>
  <si>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</si>
  <si>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</si>
  <si>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</si>
  <si>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</si>
  <si>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</si>
  <si>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</si>
  <si>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</si>
  <si>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</si>
  <si>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</si>
  <si>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</si>
  <si>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</si>
  <si>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</si>
  <si>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</si>
  <si>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</si>
  <si>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</si>
  <si>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</si>
  <si>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</si>
  <si>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</si>
  <si>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</si>
  <si>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</si>
  <si>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</si>
  <si>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</si>
  <si>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</si>
  <si>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</si>
  <si>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</si>
  <si>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</si>
  <si>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</si>
  <si>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</si>
  <si>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</si>
  <si>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</si>
  <si>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</si>
  <si>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</si>
  <si>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</si>
  <si>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</si>
  <si>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</si>
  <si>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</si>
  <si>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</si>
  <si>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</si>
  <si>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</si>
  <si>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</si>
  <si>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</si>
  <si>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</si>
  <si>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</si>
  <si>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</si>
  <si>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</si>
  <si>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</si>
  <si>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</si>
  <si>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</si>
  <si>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</si>
  <si>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</si>
  <si>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</si>
  <si>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</si>
  <si>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</si>
  <si>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</si>
  <si>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</si>
  <si>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</si>
  <si>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</si>
  <si>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</si>
  <si>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</si>
  <si>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</si>
  <si>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</si>
  <si>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</si>
  <si>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</si>
  <si>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</si>
  <si>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</si>
  <si>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</si>
  <si>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</si>
  <si>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</si>
  <si>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</si>
  <si>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</si>
  <si>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</si>
  <si>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</si>
  <si>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</si>
  <si>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</si>
  <si>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</si>
  <si>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</si>
  <si>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</si>
  <si>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</si>
  <si>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</si>
  <si>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</si>
  <si>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</si>
  <si>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</si>
  <si>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</si>
  <si>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</si>
  <si>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</si>
  <si>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</si>
  <si>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</si>
  <si>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</si>
  <si>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</si>
  <si>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</si>
  <si>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</si>
  <si>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</si>
  <si>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</si>
  <si>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</si>
  <si>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</si>
  <si>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</si>
  <si>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</si>
  <si>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</si>
  <si>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</si>
  <si>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</si>
  <si>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</si>
  <si>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</si>
  <si>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</si>
  <si>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</si>
  <si>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</si>
  <si>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</si>
  <si>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</si>
  <si>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</si>
  <si>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</si>
  <si>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</si>
  <si>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</si>
  <si>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</si>
  <si>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</si>
  <si>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</si>
  <si>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</si>
  <si>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</si>
  <si>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</si>
  <si>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</si>
  <si>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</si>
  <si>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</si>
  <si>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</si>
  <si>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</si>
  <si>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</si>
  <si>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</si>
  <si>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</si>
  <si>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</si>
  <si>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</si>
  <si>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</si>
  <si>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</si>
  <si>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</si>
  <si>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</si>
  <si>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</si>
  <si>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</si>
  <si>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</si>
  <si>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</si>
  <si>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</si>
  <si>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</si>
  <si>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</si>
  <si>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</si>
  <si>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</si>
  <si>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</si>
  <si>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</si>
  <si>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</si>
  <si>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</si>
  <si>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</si>
  <si>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</si>
  <si>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</si>
  <si>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</si>
  <si>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</si>
  <si>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</si>
  <si>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</si>
  <si>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</si>
  <si>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</si>
  <si>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</si>
  <si>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</si>
  <si>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</si>
  <si>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</si>
  <si>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</si>
  <si>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</si>
  <si>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</si>
  <si>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</si>
  <si>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</si>
  <si>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</si>
  <si>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</si>
  <si>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</si>
  <si>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</si>
  <si>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</si>
  <si>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</si>
  <si>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</si>
  <si>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</si>
  <si>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</si>
  <si>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</si>
  <si>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</si>
  <si>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</si>
  <si>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</si>
  <si>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</si>
  <si>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</si>
  <si>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</si>
  <si>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</si>
  <si>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</si>
  <si>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</si>
  <si>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</si>
  <si>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</si>
  <si>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</si>
  <si>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</si>
  <si>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</si>
  <si>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</si>
  <si>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</si>
  <si>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</si>
  <si>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</si>
  <si>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</si>
  <si>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</si>
  <si>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</si>
  <si>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</si>
  <si>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</si>
  <si>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</si>
  <si>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</si>
  <si>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</si>
  <si>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</si>
  <si>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</si>
  <si>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</si>
  <si>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</si>
  <si>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</si>
  <si>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</si>
  <si>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</si>
  <si>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</si>
  <si>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</si>
  <si>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</si>
  <si>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</si>
  <si>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</si>
  <si>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</si>
  <si>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</si>
  <si>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</si>
  <si>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</si>
  <si>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</si>
  <si>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</si>
  <si>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</si>
  <si>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</si>
  <si>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</si>
  <si>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</si>
  <si>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</si>
  <si>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</si>
  <si>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</si>
  <si>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</si>
  <si>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</si>
  <si>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</si>
  <si>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</si>
  <si>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</si>
  <si>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</si>
  <si>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</si>
  <si>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</si>
  <si>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</si>
  <si>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</si>
  <si>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</si>
  <si>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</si>
  <si>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</si>
  <si>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</si>
  <si>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</si>
  <si>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</si>
  <si>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</si>
  <si>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</si>
  <si>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</si>
  <si>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</si>
  <si>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</si>
  <si>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</si>
  <si>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</si>
  <si>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</si>
  <si>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</si>
  <si>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</si>
  <si>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</si>
  <si>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</si>
  <si>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</si>
  <si>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</si>
  <si>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</si>
  <si>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</si>
  <si>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</si>
  <si>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</si>
  <si>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</si>
  <si>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</si>
  <si>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</si>
  <si>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</si>
  <si>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</si>
  <si>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</si>
  <si>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</si>
  <si>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</si>
  <si>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</si>
  <si>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</si>
  <si>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</si>
  <si>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</si>
  <si>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</si>
  <si>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</si>
  <si>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</si>
  <si>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</si>
  <si>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</si>
  <si>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</si>
  <si>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</si>
  <si>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</si>
  <si>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</si>
  <si>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</si>
  <si>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</si>
  <si>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</si>
  <si>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</si>
  <si>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</si>
  <si>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</si>
  <si>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</si>
  <si>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</si>
  <si>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</si>
  <si>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</si>
  <si>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</si>
  <si>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</si>
  <si>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</si>
  <si>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</si>
  <si>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</si>
  <si>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</si>
  <si>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</si>
  <si>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</si>
  <si>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</si>
  <si>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</si>
  <si>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</si>
  <si>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</si>
  <si>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</si>
  <si>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</si>
  <si>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</si>
  <si>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</si>
  <si>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</si>
  <si>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</si>
  <si>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</si>
  <si>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</si>
  <si>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</si>
  <si>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</si>
  <si>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</si>
  <si>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</si>
  <si>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</si>
  <si>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</si>
  <si>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</si>
  <si>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</si>
  <si>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</si>
  <si>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</si>
  <si>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</si>
  <si>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</si>
  <si>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</si>
  <si>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</si>
  <si>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</si>
  <si>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</si>
  <si>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</si>
  <si>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</si>
  <si>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</si>
  <si>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</si>
  <si>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</si>
  <si>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</si>
  <si>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</si>
  <si>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</si>
  <si>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</si>
  <si>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</si>
  <si>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</si>
  <si>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</si>
  <si>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</si>
  <si>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</si>
  <si>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</si>
  <si>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</si>
  <si>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</si>
  <si>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</si>
  <si>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</si>
  <si>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</si>
  <si>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</si>
  <si>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</si>
  <si>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</si>
  <si>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</si>
  <si>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</si>
  <si>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</si>
  <si>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</si>
  <si>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</si>
  <si>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</si>
  <si>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</si>
  <si>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</si>
  <si>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</si>
  <si>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</si>
  <si>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</si>
  <si>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</si>
  <si>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</si>
  <si>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</si>
  <si>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</si>
  <si>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</si>
  <si>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</si>
  <si>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</si>
  <si>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</si>
  <si>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</si>
  <si>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</si>
  <si>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</si>
  <si>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</si>
  <si>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</si>
  <si>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</si>
  <si>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</si>
  <si>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</si>
  <si>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</si>
  <si>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</si>
  <si>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</si>
  <si>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</si>
  <si>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</si>
  <si>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</si>
  <si>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</si>
  <si>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</si>
  <si>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</si>
  <si>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</si>
  <si>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</si>
  <si>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</si>
  <si>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</si>
  <si>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</si>
  <si>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</si>
  <si>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</si>
  <si>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</si>
  <si>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</si>
  <si>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</si>
  <si>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</si>
  <si>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</si>
  <si>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</si>
  <si>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</si>
  <si>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</si>
  <si>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</si>
  <si>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</si>
  <si>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</si>
  <si>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</si>
  <si>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</si>
  <si>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</si>
  <si>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</si>
  <si>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</si>
  <si>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</si>
  <si>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</si>
  <si>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</si>
  <si>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</si>
  <si>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</si>
  <si>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</si>
  <si>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</si>
  <si>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</si>
  <si>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</si>
  <si>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</si>
  <si>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</si>
  <si>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</si>
  <si>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</si>
  <si>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</si>
  <si>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</si>
  <si>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</si>
  <si>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</si>
  <si>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</si>
  <si>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</si>
  <si>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</si>
  <si>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</si>
  <si>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</si>
  <si>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</si>
  <si>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</si>
  <si>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</si>
  <si>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</si>
  <si>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</si>
  <si>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</si>
  <si>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</si>
  <si>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</si>
  <si>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</si>
  <si>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</si>
  <si>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</si>
  <si>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</si>
  <si>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</si>
  <si>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</si>
  <si>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</si>
  <si>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</si>
  <si>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</si>
  <si>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</si>
  <si>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</si>
  <si>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</si>
  <si>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</si>
  <si>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</si>
  <si>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</si>
  <si>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</si>
  <si>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</si>
  <si>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</si>
  <si>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</si>
  <si>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</si>
  <si>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</si>
  <si>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</si>
  <si>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</si>
  <si>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</si>
  <si>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</si>
  <si>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</si>
  <si>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</si>
  <si>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</si>
  <si>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</si>
  <si>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</si>
  <si>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</si>
  <si>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</si>
  <si>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</si>
  <si>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</si>
  <si>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</si>
  <si>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</si>
  <si>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</si>
  <si>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</si>
  <si>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</si>
  <si>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</si>
  <si>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</si>
  <si>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</si>
  <si>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</si>
  <si>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</si>
  <si>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</si>
  <si>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</si>
  <si>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</si>
  <si>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</si>
  <si>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</si>
  <si>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</si>
  <si>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</si>
  <si>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</si>
  <si>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</si>
  <si>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</si>
  <si>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</si>
  <si>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</si>
  <si>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</si>
  <si>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</si>
  <si>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</si>
  <si>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</si>
  <si>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</si>
  <si>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</si>
  <si>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</si>
  <si>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</si>
  <si>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</si>
  <si>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</si>
  <si>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</si>
  <si>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</si>
  <si>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</si>
  <si>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</si>
  <si>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</si>
  <si>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</si>
  <si>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</si>
  <si>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</si>
  <si>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</si>
  <si>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</si>
  <si>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</si>
  <si>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</si>
  <si>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</si>
  <si>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</si>
  <si>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</si>
  <si>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</si>
  <si>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</si>
  <si>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</si>
  <si>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</si>
  <si>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</si>
  <si>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</si>
  <si>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</si>
  <si>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</si>
  <si>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</si>
  <si>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</si>
  <si>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</si>
  <si>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</si>
  <si>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</si>
  <si>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</si>
  <si>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</si>
  <si>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</si>
  <si>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</si>
  <si>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</si>
  <si>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</si>
  <si>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</si>
  <si>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</si>
  <si>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</si>
  <si>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</si>
  <si>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</si>
  <si>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</si>
  <si>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</si>
  <si>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</si>
  <si>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</si>
  <si>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</si>
  <si>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</si>
  <si>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</si>
  <si>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</si>
  <si>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</si>
  <si>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</si>
  <si>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</si>
  <si>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</si>
  <si>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</si>
  <si>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</si>
  <si>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</si>
  <si>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</si>
  <si>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</si>
  <si>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</si>
  <si>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</si>
  <si>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</si>
  <si>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</si>
  <si>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</si>
  <si>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</si>
  <si>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</si>
  <si>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</si>
  <si>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</si>
  <si>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</si>
  <si>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</si>
  <si>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</si>
  <si>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</si>
  <si>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</si>
  <si>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</si>
  <si>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</si>
  <si>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</si>
  <si>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</si>
  <si>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</si>
  <si>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</si>
  <si>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</si>
  <si>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</si>
  <si>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</si>
  <si>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</si>
  <si>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</si>
  <si>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</si>
  <si>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</si>
  <si>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</si>
  <si>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</si>
  <si>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</si>
  <si>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</si>
  <si>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</si>
  <si>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</si>
  <si>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</si>
  <si>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</si>
  <si>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</si>
  <si>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</si>
  <si>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</si>
  <si>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</si>
  <si>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</si>
  <si>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</si>
  <si>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</si>
  <si>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</si>
  <si>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</si>
  <si>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</si>
  <si>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</si>
  <si>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</si>
  <si>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</si>
  <si>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</si>
  <si>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</si>
  <si>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</si>
  <si>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</si>
  <si>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</si>
  <si>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</si>
  <si>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</si>
  <si>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</si>
  <si>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</si>
  <si>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</si>
  <si>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</si>
  <si>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</si>
  <si>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</si>
  <si>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</si>
  <si>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</si>
  <si>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</si>
  <si>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</si>
  <si>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</si>
  <si>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</si>
  <si>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</si>
  <si>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</si>
  <si>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</si>
  <si>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</si>
  <si>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</si>
  <si>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</si>
  <si>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</si>
  <si>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</si>
  <si>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</si>
  <si>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</si>
  <si>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</si>
  <si>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</si>
  <si>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</si>
  <si>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</si>
  <si>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</si>
  <si>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</si>
  <si>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</si>
  <si>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</si>
  <si>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</si>
  <si>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</si>
  <si>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</si>
  <si>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</si>
  <si>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</si>
  <si>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</si>
  <si>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</si>
  <si>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</si>
  <si>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</si>
  <si>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</si>
  <si>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</si>
  <si>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</si>
  <si>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</si>
  <si>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</si>
  <si>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</si>
  <si>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</si>
  <si>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</si>
  <si>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</si>
  <si>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</si>
  <si>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</si>
  <si>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</si>
  <si>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</si>
  <si>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</si>
  <si>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</si>
  <si>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</si>
  <si>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</si>
  <si>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</si>
  <si>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</si>
  <si>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</si>
  <si>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</si>
  <si>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</si>
  <si>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</si>
  <si>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</si>
  <si>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</si>
  <si>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</si>
  <si>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</si>
  <si>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</si>
  <si>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</si>
  <si>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</si>
  <si>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</si>
  <si>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</si>
  <si>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</si>
  <si>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</si>
  <si>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</si>
  <si>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</si>
  <si>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</si>
  <si>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</si>
  <si>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</si>
  <si>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</si>
  <si>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</si>
  <si>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</si>
  <si>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</si>
  <si>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</si>
  <si>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</si>
  <si>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</si>
  <si>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</si>
  <si>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</si>
  <si>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</si>
  <si>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</si>
  <si>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</si>
  <si>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</si>
  <si>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</si>
  <si>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</si>
  <si>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</si>
  <si>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</si>
  <si>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</si>
  <si>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</si>
  <si>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</si>
  <si>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</si>
  <si>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</si>
  <si>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</si>
  <si>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</si>
  <si>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</si>
  <si>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</si>
  <si>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</si>
  <si>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</si>
  <si>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</si>
  <si>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</si>
  <si>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</si>
  <si>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</si>
  <si>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</si>
  <si>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</si>
  <si>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</si>
  <si>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</si>
  <si>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</si>
  <si>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</si>
  <si>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</si>
  <si>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</si>
  <si>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</si>
  <si>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</si>
  <si>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</si>
  <si>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</si>
  <si>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</si>
  <si>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</si>
  <si>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</si>
  <si>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</si>
  <si>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</si>
  <si>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</si>
  <si>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</si>
  <si>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</si>
  <si>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</si>
  <si>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</si>
  <si>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</si>
  <si>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</si>
  <si>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</si>
  <si>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</si>
  <si>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</si>
  <si>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</si>
  <si>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</si>
  <si>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</si>
  <si>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</si>
  <si>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</si>
  <si>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</si>
  <si>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</si>
  <si>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</si>
  <si>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</si>
  <si>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</si>
  <si>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</si>
  <si>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</si>
  <si>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</si>
  <si>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</si>
  <si>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</si>
  <si>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</si>
  <si>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</si>
  <si>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</si>
  <si>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</si>
  <si>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</si>
  <si>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</si>
  <si>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</si>
  <si>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</si>
  <si>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</si>
  <si>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</si>
  <si>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</si>
  <si>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</si>
  <si>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</si>
  <si>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</si>
  <si>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</si>
  <si>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</si>
  <si>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</si>
  <si>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</si>
  <si>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</si>
  <si>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</si>
  <si>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</si>
  <si>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</si>
  <si>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</si>
  <si>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</si>
  <si>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</si>
  <si>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</si>
  <si>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</si>
  <si>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</si>
  <si>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</si>
  <si>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</si>
  <si>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</si>
  <si>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</si>
  <si>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</si>
  <si>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</si>
  <si>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</si>
  <si>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</si>
  <si>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</si>
  <si>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</si>
  <si>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</si>
  <si>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</si>
  <si>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</si>
  <si>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</si>
  <si>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</si>
  <si>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</si>
  <si>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</si>
  <si>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</si>
  <si>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</si>
  <si>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</si>
  <si>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</si>
  <si>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</si>
  <si>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</si>
  <si>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</si>
  <si>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</si>
  <si>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</si>
  <si>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</si>
  <si>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</si>
  <si>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</si>
  <si>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</si>
  <si>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</si>
  <si>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</si>
  <si>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</si>
  <si>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</si>
  <si>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</si>
  <si>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</si>
  <si>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</si>
  <si>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</si>
  <si>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</si>
  <si>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</si>
  <si>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</si>
  <si>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</si>
  <si>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</si>
  <si>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</si>
  <si>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</si>
  <si>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</si>
  <si>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</si>
  <si>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</si>
  <si>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</si>
  <si>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</si>
  <si>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</si>
  <si>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</si>
  <si>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</si>
  <si>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</si>
  <si>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</si>
  <si>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</si>
  <si>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</si>
  <si>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</si>
  <si>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</si>
  <si>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</si>
  <si>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</si>
  <si>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</si>
  <si>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</si>
  <si>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</si>
  <si>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</si>
  <si>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</si>
  <si>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</si>
  <si>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</si>
  <si>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</si>
  <si>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</si>
  <si>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</si>
  <si>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</si>
  <si>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</si>
  <si>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</si>
  <si>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</si>
  <si>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</si>
  <si>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</si>
  <si>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</si>
  <si>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</si>
  <si>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</si>
  <si>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</si>
  <si>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</si>
  <si>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</si>
  <si>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</si>
  <si>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</si>
  <si>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</si>
  <si>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</si>
  <si>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</si>
  <si>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</si>
  <si>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</si>
  <si>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</si>
  <si>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</si>
  <si>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</si>
  <si>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</si>
  <si>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</si>
  <si>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</si>
  <si>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</si>
  <si>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</si>
  <si>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</si>
  <si>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</si>
  <si>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</si>
  <si>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</si>
  <si>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</si>
  <si>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</si>
  <si>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</si>
  <si>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</si>
  <si>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</si>
  <si>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</si>
  <si>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</si>
  <si>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</si>
  <si>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</si>
  <si>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</si>
  <si>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</si>
  <si>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</si>
  <si>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</si>
  <si>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</si>
  <si>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</si>
  <si>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</si>
  <si>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</si>
  <si>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</si>
  <si>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</si>
  <si>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</si>
  <si>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</si>
  <si>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</si>
  <si>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</si>
  <si>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</si>
  <si>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</si>
  <si>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</si>
  <si>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</si>
  <si>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</si>
  <si>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</si>
  <si>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</si>
  <si>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</si>
  <si>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</si>
  <si>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</si>
  <si>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</si>
  <si>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</si>
  <si>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</si>
  <si>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</si>
  <si>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</si>
  <si>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</si>
  <si>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</si>
  <si>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</si>
  <si>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</si>
  <si>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</si>
  <si>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</si>
  <si>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</si>
  <si>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</si>
  <si>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</si>
  <si>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</si>
  <si>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</si>
  <si>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</si>
  <si>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</si>
  <si>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</si>
  <si>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</si>
  <si>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</si>
  <si>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</si>
  <si>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</si>
  <si>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</si>
  <si>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</si>
  <si>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</si>
  <si>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</si>
  <si>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</si>
  <si>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</si>
  <si>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</si>
  <si>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</si>
  <si>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</si>
  <si>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</si>
  <si>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</si>
  <si>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</si>
  <si>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</si>
  <si>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</si>
  <si>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</si>
  <si>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</si>
  <si>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</si>
  <si>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</si>
  <si>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</si>
  <si>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</si>
  <si>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</si>
  <si>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</si>
  <si>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</si>
  <si>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</si>
  <si>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</si>
  <si>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</si>
  <si>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</si>
  <si>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</si>
  <si>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</si>
  <si>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</si>
  <si>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</si>
  <si>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</si>
  <si>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</si>
  <si>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</si>
  <si>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</si>
  <si>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</si>
  <si>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</si>
  <si>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</si>
  <si>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</si>
  <si>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</si>
  <si>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</si>
  <si>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</si>
  <si>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</si>
  <si>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</si>
  <si>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</si>
  <si>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</si>
  <si>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</si>
  <si>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</si>
  <si>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</si>
  <si>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</si>
  <si>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</si>
  <si>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</si>
  <si>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</si>
  <si>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</si>
  <si>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</si>
  <si>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</si>
  <si>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</si>
  <si>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</si>
  <si>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</si>
  <si>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</si>
  <si>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</si>
  <si>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</si>
  <si>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</si>
  <si>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</si>
  <si>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</si>
  <si>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</si>
  <si>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</si>
  <si>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</si>
  <si>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</si>
  <si>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</si>
  <si>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</si>
  <si>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</si>
  <si>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</si>
  <si>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</si>
  <si>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</si>
  <si>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</si>
  <si>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</si>
  <si>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</si>
  <si>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</si>
  <si>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</si>
  <si>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</si>
  <si>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</si>
  <si>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</si>
  <si>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</si>
  <si>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</si>
  <si>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</si>
  <si>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</si>
  <si>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</si>
  <si>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</si>
  <si>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</si>
  <si>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</si>
  <si>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</si>
  <si>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</si>
  <si>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</si>
  <si>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</si>
  <si>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</si>
  <si>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</si>
  <si>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</si>
  <si>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</si>
  <si>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</si>
  <si>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</si>
  <si>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</si>
  <si>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</si>
  <si>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</si>
  <si>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</si>
  <si>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</si>
  <si>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</si>
  <si>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</si>
  <si>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</si>
  <si>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</si>
  <si>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</si>
  <si>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</si>
  <si>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</si>
  <si>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</si>
  <si>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</si>
  <si>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</si>
  <si>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</si>
  <si>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</si>
  <si>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</si>
  <si>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</si>
  <si>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</si>
  <si>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</si>
  <si>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</si>
  <si>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</si>
  <si>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</si>
  <si>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</si>
  <si>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</si>
  <si>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</si>
  <si>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</si>
  <si>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</si>
  <si>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</si>
  <si>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</si>
  <si>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</si>
  <si>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</si>
  <si>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</si>
  <si>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</si>
  <si>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</si>
  <si>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</si>
  <si>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</si>
  <si>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</si>
  <si>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</si>
  <si>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</si>
  <si>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</si>
  <si>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</si>
  <si>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</si>
  <si>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</si>
  <si>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</si>
  <si>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</si>
  <si>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</si>
  <si>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</si>
  <si>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</si>
  <si>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</si>
  <si>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</si>
  <si>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</si>
  <si>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</si>
  <si>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</si>
  <si>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</si>
  <si>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</si>
  <si>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</si>
  <si>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</si>
  <si>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</si>
  <si>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</si>
  <si>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</si>
  <si>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</si>
  <si>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</si>
  <si>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</si>
  <si>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</si>
  <si>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</si>
  <si>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</si>
  <si>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</si>
  <si>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</si>
  <si>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</si>
  <si>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</si>
  <si>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</si>
  <si>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</si>
  <si>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</si>
  <si>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</si>
  <si>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</si>
  <si>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</si>
  <si>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</si>
  <si>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</si>
  <si>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</si>
  <si>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</si>
  <si>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</si>
  <si>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</si>
  <si>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</si>
  <si>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</si>
  <si>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</si>
  <si>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</si>
  <si>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</si>
  <si>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</si>
  <si>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</si>
  <si>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</si>
  <si>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</si>
  <si>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</si>
  <si>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</si>
  <si>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</si>
  <si>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</si>
  <si>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</si>
  <si>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</si>
  <si>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</si>
  <si>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</si>
  <si>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</si>
  <si>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</si>
  <si>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</si>
  <si>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</si>
  <si>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</si>
  <si>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</si>
  <si>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</si>
  <si>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</si>
  <si>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</si>
  <si>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</si>
  <si>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</si>
  <si>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</si>
  <si>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</si>
  <si>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</si>
  <si>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</si>
  <si>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</si>
  <si>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</si>
  <si>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</si>
  <si>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</si>
  <si>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</si>
  <si>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</si>
  <si>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</si>
  <si>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</si>
  <si>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</si>
  <si>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</si>
  <si>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</si>
  <si>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</si>
  <si>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</si>
  <si>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</si>
  <si>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</si>
  <si>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</si>
  <si>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</si>
  <si>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</si>
  <si>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</si>
  <si>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</si>
  <si>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</si>
  <si>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</si>
  <si>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</si>
  <si>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</si>
  <si>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</si>
  <si>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</si>
  <si>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</si>
  <si>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</si>
  <si>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</si>
  <si>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</si>
  <si>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</si>
  <si>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</si>
  <si>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</si>
  <si>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</si>
  <si>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</si>
  <si>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</si>
  <si>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</si>
  <si>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</si>
  <si>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</si>
  <si>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</si>
  <si>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</si>
  <si>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</si>
  <si>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</si>
  <si>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</si>
  <si>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</si>
  <si>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</si>
  <si>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</si>
  <si>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</si>
  <si>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</si>
  <si>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</si>
  <si>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</si>
  <si>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</si>
  <si>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</si>
  <si>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</si>
  <si>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</si>
  <si>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</si>
  <si>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</si>
  <si>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</si>
  <si>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</si>
  <si>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</si>
  <si>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</si>
  <si>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</si>
  <si>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</si>
  <si>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</si>
  <si>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</si>
  <si>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</si>
  <si>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</si>
  <si>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</si>
  <si>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</si>
  <si>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</si>
  <si>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</si>
  <si>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</si>
  <si>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</si>
  <si>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</si>
  <si>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</si>
  <si>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</si>
  <si>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</si>
  <si>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</si>
  <si>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</si>
  <si>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</si>
  <si>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</si>
  <si>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</si>
  <si>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</si>
  <si>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</si>
  <si>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</si>
  <si>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</si>
  <si>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</si>
  <si>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</si>
  <si>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</si>
  <si>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</si>
  <si>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</si>
  <si>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</si>
  <si>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</si>
  <si>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</si>
  <si>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</si>
  <si>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</si>
  <si>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</si>
  <si>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</si>
  <si>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</si>
  <si>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</si>
  <si>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</si>
  <si>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</si>
  <si>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</si>
  <si>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</si>
  <si>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</si>
  <si>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</si>
  <si>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</si>
  <si>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</si>
  <si>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</si>
  <si>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</si>
  <si>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</si>
  <si>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</si>
  <si>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</si>
  <si>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</si>
  <si>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</si>
  <si>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</si>
  <si>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</si>
  <si>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</si>
  <si>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</si>
  <si>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</si>
  <si>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</si>
  <si>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</si>
  <si>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</si>
  <si>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</si>
  <si>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</si>
  <si>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</si>
  <si>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</si>
  <si>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</si>
  <si>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</si>
  <si>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</si>
  <si>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</si>
  <si>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</si>
  <si>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</si>
  <si>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</si>
  <si>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</si>
  <si>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</si>
  <si>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</si>
  <si>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</si>
  <si>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</si>
  <si>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</si>
  <si>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</si>
  <si>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</si>
  <si>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</si>
  <si>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</si>
  <si>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</si>
  <si>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</si>
  <si>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</si>
  <si>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</si>
  <si>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</si>
  <si>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</si>
  <si>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</si>
  <si>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</si>
  <si>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</si>
  <si>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</si>
  <si>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</si>
  <si>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</si>
  <si>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</si>
  <si>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</si>
  <si>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</si>
  <si>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</si>
  <si>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</si>
  <si>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</si>
  <si>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</si>
  <si>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</si>
  <si>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</si>
  <si>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</si>
  <si>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</si>
  <si>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</si>
  <si>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</si>
  <si>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</si>
  <si>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</si>
  <si>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</si>
  <si>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</si>
  <si>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</si>
  <si>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</si>
  <si>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</si>
  <si>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</si>
  <si>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</si>
  <si>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</si>
  <si>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</si>
  <si>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</si>
  <si>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</si>
  <si>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</si>
  <si>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</si>
  <si>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</si>
  <si>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</si>
  <si>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</si>
  <si>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</si>
  <si>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</si>
  <si>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</si>
  <si>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</si>
  <si>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</si>
  <si>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</si>
  <si>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</si>
  <si>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</si>
  <si>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</si>
  <si>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</si>
  <si>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</si>
  <si>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</si>
  <si>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</si>
  <si>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</si>
  <si>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</si>
  <si>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</si>
  <si>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</si>
  <si>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</si>
  <si>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</si>
  <si>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</si>
  <si>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</si>
  <si>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</si>
  <si>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</si>
  <si>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</si>
  <si>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</si>
  <si>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</si>
  <si>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</si>
  <si>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</si>
  <si>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</si>
  <si>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</si>
  <si>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</si>
  <si>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</si>
  <si>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</si>
  <si>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</si>
  <si>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</si>
  <si>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</si>
  <si>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</si>
  <si>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</si>
  <si>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</si>
  <si>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</si>
  <si>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</si>
  <si>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</si>
  <si>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</si>
  <si>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</si>
  <si>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</si>
  <si>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</si>
  <si>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</si>
  <si>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</si>
  <si>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</si>
  <si>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</si>
  <si>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</si>
  <si>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</si>
  <si>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</si>
  <si>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</si>
  <si>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</si>
  <si>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</si>
  <si>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</si>
  <si>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</si>
  <si>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</si>
  <si>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</si>
  <si>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</si>
  <si>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</si>
  <si>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</si>
  <si>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</si>
  <si>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</si>
  <si>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</si>
  <si>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</si>
  <si>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</si>
  <si>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</si>
  <si>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</si>
  <si>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</si>
  <si>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</si>
  <si>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</si>
  <si>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</si>
  <si>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</si>
  <si>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</si>
  <si>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</si>
  <si>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</si>
  <si>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</si>
  <si>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</si>
  <si>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</si>
  <si>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</si>
  <si>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</si>
  <si>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</si>
  <si>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</si>
  <si>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</si>
  <si>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</si>
  <si>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</si>
  <si>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</si>
  <si>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</si>
  <si>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</si>
  <si>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</si>
  <si>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</si>
  <si>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</si>
  <si>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</si>
  <si>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</si>
  <si>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</si>
  <si>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</si>
  <si>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</si>
  <si>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</si>
  <si>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</si>
  <si>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</si>
  <si>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</si>
  <si>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</si>
  <si>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</si>
  <si>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</si>
  <si>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</si>
  <si>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</si>
  <si>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</si>
  <si>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</si>
  <si>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</si>
  <si>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</si>
  <si>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</si>
  <si>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</si>
  <si>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</si>
  <si>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</si>
  <si>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</si>
  <si>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</si>
  <si>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</si>
  <si>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</si>
  <si>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</si>
  <si>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</si>
  <si>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</si>
  <si>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</si>
  <si>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</si>
  <si>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</si>
  <si>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</si>
  <si>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</si>
  <si>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</si>
  <si>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</si>
  <si>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</si>
  <si>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</si>
  <si>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</si>
  <si>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</si>
  <si>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</si>
  <si>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</si>
  <si>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</si>
  <si>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</si>
  <si>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</si>
  <si>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</si>
  <si>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</si>
  <si>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</si>
  <si>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</si>
  <si>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</si>
  <si>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</si>
  <si>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</si>
  <si>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</si>
  <si>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</si>
  <si>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</si>
  <si>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</si>
  <si>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</si>
  <si>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</si>
  <si>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</si>
  <si>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</si>
  <si>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</si>
  <si>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</si>
  <si>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</si>
  <si>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</si>
  <si>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</si>
  <si>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</si>
  <si>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</si>
  <si>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</si>
  <si>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</si>
  <si>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</si>
  <si>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</si>
  <si>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</si>
  <si>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</si>
  <si>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</si>
  <si>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</si>
  <si>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</si>
  <si>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</si>
  <si>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</si>
  <si>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</si>
  <si>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</si>
  <si>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</si>
  <si>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</si>
  <si>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</si>
  <si>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</si>
  <si>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</si>
  <si>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</si>
  <si>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</si>
  <si>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</si>
  <si>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</si>
  <si>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</si>
  <si>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</si>
  <si>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</si>
  <si>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</si>
  <si>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</si>
  <si>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</si>
  <si>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</si>
  <si>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</si>
  <si>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</si>
  <si>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</si>
  <si>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</si>
  <si>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</si>
  <si>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</si>
  <si>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</si>
  <si>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</si>
  <si>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</si>
  <si>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</si>
  <si>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</si>
  <si>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</si>
  <si>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</si>
  <si>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</si>
  <si>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</si>
  <si>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</si>
  <si>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</si>
  <si>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</si>
  <si>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</si>
  <si>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</si>
  <si>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</si>
  <si>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</si>
  <si>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</si>
  <si>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</si>
  <si>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</si>
  <si>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</si>
  <si>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</si>
  <si>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</si>
  <si>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</si>
  <si>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</si>
  <si>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</si>
  <si>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</si>
  <si>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</si>
  <si>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</si>
  <si>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</si>
  <si>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</si>
  <si>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</si>
  <si>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</si>
  <si>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</si>
  <si>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</si>
  <si>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</si>
  <si>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</si>
  <si>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</si>
  <si>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</si>
  <si>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</si>
  <si>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</si>
  <si>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</si>
  <si>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</si>
  <si>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</si>
  <si>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</si>
  <si>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</si>
  <si>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</si>
  <si>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</si>
  <si>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</si>
  <si>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</si>
  <si>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</si>
  <si>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</si>
  <si>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</si>
  <si>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</si>
  <si>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</si>
  <si>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</si>
  <si>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</si>
  <si>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</si>
  <si>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</si>
  <si>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</si>
  <si>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</si>
  <si>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</si>
  <si>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</si>
  <si>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</si>
  <si>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</si>
  <si>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</si>
  <si>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</si>
  <si>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</si>
  <si>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</si>
  <si>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</si>
  <si>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</si>
  <si>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</si>
  <si>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</si>
  <si>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</si>
  <si>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</si>
  <si>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</si>
  <si>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</si>
  <si>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</si>
  <si>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</si>
  <si>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</si>
  <si>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</si>
  <si>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</si>
  <si>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</si>
  <si>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</si>
  <si>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</si>
  <si>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</si>
  <si>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</si>
  <si>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</si>
  <si>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</si>
  <si>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</si>
  <si>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</si>
  <si>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</si>
  <si>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</si>
  <si>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</si>
  <si>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</si>
  <si>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</si>
  <si>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</si>
  <si>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</si>
  <si>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</si>
  <si>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</si>
  <si>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</si>
  <si>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</si>
  <si>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</si>
  <si>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</si>
  <si>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</si>
  <si>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</si>
  <si>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</si>
  <si>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</si>
  <si>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</si>
  <si>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</si>
  <si>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</si>
  <si>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</si>
  <si>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</si>
  <si>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</si>
  <si>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</si>
  <si>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</si>
  <si>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</si>
  <si>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</si>
  <si>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</si>
  <si>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</si>
  <si>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</si>
  <si>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</si>
  <si>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</si>
  <si>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</si>
  <si>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</si>
  <si>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</si>
  <si>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</si>
  <si>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</si>
  <si>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</si>
  <si>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</si>
  <si>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</si>
  <si>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</si>
  <si>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</si>
  <si>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</si>
  <si>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</si>
  <si>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</si>
  <si>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</si>
  <si>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</si>
  <si>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</si>
  <si>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</si>
  <si>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</si>
  <si>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</si>
  <si>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</si>
  <si>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</si>
  <si>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</si>
  <si>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</si>
  <si>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</si>
  <si>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</si>
  <si>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</si>
  <si>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</si>
  <si>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</si>
  <si>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</si>
  <si>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</si>
  <si>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</si>
  <si>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</si>
  <si>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</si>
  <si>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</si>
  <si>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</si>
  <si>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</si>
  <si>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</si>
  <si>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</si>
  <si>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</si>
  <si>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</si>
  <si>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</si>
  <si>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</si>
  <si>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</si>
  <si>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</si>
  <si>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</si>
  <si>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</si>
  <si>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</si>
  <si>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</si>
  <si>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</si>
  <si>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</si>
  <si>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</si>
  <si>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</si>
  <si>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</si>
  <si>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</si>
  <si>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</si>
  <si>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</si>
  <si>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</si>
  <si>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</si>
  <si>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</si>
  <si>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</si>
  <si>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</si>
  <si>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</si>
  <si>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</si>
  <si>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</si>
  <si>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</si>
  <si>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</si>
  <si>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</si>
  <si>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</si>
  <si>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</si>
  <si>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</si>
  <si>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</si>
  <si>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</si>
  <si>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</si>
  <si>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</si>
  <si>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</si>
  <si>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</si>
  <si>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</si>
  <si>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</si>
  <si>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</si>
  <si>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</si>
  <si>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</si>
  <si>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</si>
  <si>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</si>
  <si>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</si>
  <si>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</si>
  <si>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</si>
  <si>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</si>
  <si>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</si>
  <si>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</si>
  <si>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</si>
  <si>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</si>
  <si>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</si>
  <si>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</si>
  <si>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</si>
  <si>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</si>
  <si>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</si>
  <si>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</si>
  <si>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</si>
  <si>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</si>
  <si>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</si>
  <si>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</si>
  <si>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</si>
  <si>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</si>
  <si>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</si>
  <si>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</si>
  <si>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</si>
  <si>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</si>
  <si>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</si>
  <si>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</si>
  <si>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</si>
  <si>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</si>
  <si>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</si>
  <si>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</si>
  <si>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</si>
  <si>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</si>
  <si>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</si>
  <si>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</si>
  <si>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</si>
  <si>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</si>
  <si>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</si>
  <si>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</si>
  <si>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</si>
  <si>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</si>
  <si>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</si>
  <si>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</si>
  <si>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</si>
  <si>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</si>
  <si>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</si>
  <si>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</si>
  <si>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</si>
  <si>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</si>
  <si>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</si>
  <si>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</si>
  <si>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</si>
  <si>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</si>
  <si>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</si>
  <si>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</si>
  <si>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</si>
  <si>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</si>
  <si>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</si>
  <si>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</si>
  <si>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</si>
  <si>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</si>
  <si>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</si>
  <si>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</si>
  <si>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</si>
  <si>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</si>
  <si>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</si>
  <si>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</si>
  <si>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</si>
  <si>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</si>
  <si>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</si>
  <si>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</si>
  <si>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</si>
  <si>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</si>
  <si>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</si>
  <si>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</si>
  <si>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</si>
  <si>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</si>
  <si>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</si>
  <si>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</si>
  <si>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</si>
  <si>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</si>
  <si>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</si>
  <si>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</si>
  <si>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</si>
  <si>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</si>
  <si>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</si>
  <si>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</si>
  <si>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</si>
  <si>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</si>
  <si>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</si>
  <si>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</si>
  <si>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</si>
  <si>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</si>
  <si>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</si>
  <si>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</si>
  <si>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</si>
  <si>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</si>
  <si>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</si>
  <si>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</si>
  <si>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</si>
  <si>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</si>
  <si>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</si>
  <si>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</si>
  <si>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</si>
  <si>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</si>
  <si>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</si>
  <si>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</si>
  <si>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</si>
  <si>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</si>
  <si>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</si>
  <si>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</si>
  <si>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</si>
  <si>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</si>
  <si>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</si>
  <si>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</si>
  <si>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</si>
  <si>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</si>
  <si>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</si>
  <si>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</si>
  <si>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</si>
  <si>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</si>
  <si>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</si>
  <si>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</si>
  <si>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</si>
  <si>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</si>
  <si>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</si>
  <si>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</si>
  <si>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</si>
  <si>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</si>
  <si>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</si>
  <si>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</si>
  <si>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</si>
  <si>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</si>
  <si>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</si>
  <si>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</si>
  <si>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</si>
  <si>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</si>
  <si>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</si>
  <si>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</si>
  <si>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</si>
  <si>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</si>
  <si>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</si>
  <si>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</si>
  <si>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</si>
  <si>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</si>
  <si>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</si>
  <si>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</si>
  <si>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</si>
  <si>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</si>
  <si>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</si>
  <si>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</si>
  <si>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</si>
  <si>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</si>
  <si>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</si>
  <si>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</si>
  <si>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</si>
  <si>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</si>
  <si>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</si>
  <si>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</si>
  <si>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</si>
  <si>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</si>
  <si>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</si>
  <si>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</si>
  <si>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</si>
  <si>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</si>
  <si>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</si>
  <si>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</si>
  <si>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</si>
  <si>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</si>
  <si>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</si>
  <si>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</si>
  <si>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</si>
  <si>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</si>
  <si>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</si>
  <si>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</si>
  <si>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</si>
  <si>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</si>
  <si>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</si>
  <si>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</si>
  <si>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</si>
  <si>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</si>
  <si>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</si>
  <si>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</si>
  <si>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</si>
  <si>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</si>
  <si>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</si>
  <si>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</si>
  <si>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</si>
  <si>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</si>
  <si>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</si>
  <si>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</si>
  <si>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</si>
  <si>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</si>
  <si>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</si>
  <si>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</si>
  <si>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</si>
  <si>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</si>
  <si>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</si>
  <si>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</si>
  <si>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</si>
  <si>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</si>
  <si>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</si>
  <si>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</si>
  <si>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</si>
  <si>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</si>
  <si>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</si>
  <si>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</si>
  <si>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</si>
  <si>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</si>
  <si>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</si>
  <si>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</si>
  <si>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</si>
  <si>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</si>
  <si>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</si>
  <si>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</si>
  <si>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</si>
  <si>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</si>
  <si>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</si>
  <si>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</si>
  <si>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</si>
  <si>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</si>
  <si>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</si>
  <si>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</si>
  <si>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</si>
  <si>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</si>
  <si>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</si>
  <si>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</si>
  <si>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</si>
  <si>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</si>
  <si>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</si>
  <si>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</si>
  <si>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</si>
  <si>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</si>
  <si>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</si>
  <si>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</si>
  <si>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</si>
  <si>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</si>
  <si>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</si>
  <si>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</si>
  <si>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</si>
  <si>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</si>
  <si>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</si>
  <si>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</si>
  <si>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</si>
  <si>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</si>
  <si>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</si>
  <si>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</si>
  <si>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</si>
  <si>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</si>
  <si>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</si>
  <si>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</si>
  <si>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</si>
  <si>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</si>
  <si>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</si>
  <si>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</si>
  <si>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</si>
  <si>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</si>
  <si>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</si>
  <si>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</si>
  <si>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</si>
  <si>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</si>
  <si>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</si>
  <si>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</si>
  <si>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</si>
  <si>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</si>
  <si>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</si>
  <si>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</si>
  <si>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</si>
  <si>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</si>
  <si>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</si>
  <si>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</si>
  <si>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</si>
  <si>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</si>
  <si>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</si>
  <si>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</si>
  <si>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</si>
  <si>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</si>
  <si>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</si>
  <si>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</si>
  <si>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</si>
  <si>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</si>
  <si>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</si>
  <si>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</si>
  <si>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</si>
  <si>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</si>
  <si>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</si>
  <si>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</si>
  <si>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</si>
  <si>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</si>
  <si>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</si>
  <si>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</si>
  <si>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</si>
  <si>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</si>
  <si>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</si>
  <si>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</si>
  <si>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</si>
  <si>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</si>
  <si>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</si>
  <si>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</si>
  <si>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</si>
  <si>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</si>
  <si>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</si>
  <si>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</si>
  <si>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</si>
  <si>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</si>
  <si>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</si>
  <si>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</si>
  <si>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</si>
  <si>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</si>
  <si>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</si>
  <si>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</si>
  <si>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</si>
  <si>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</si>
  <si>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</si>
  <si>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</si>
  <si>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</si>
  <si>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</si>
  <si>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</si>
  <si>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</si>
  <si>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</si>
  <si>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</si>
  <si>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</si>
  <si>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</si>
  <si>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</si>
  <si>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</si>
  <si>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</si>
  <si>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</si>
  <si>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</si>
  <si>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</si>
  <si>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</si>
  <si>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</si>
  <si>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</si>
  <si>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</si>
  <si>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</si>
  <si>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</si>
  <si>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</si>
  <si>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</si>
  <si>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</si>
  <si>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</si>
  <si>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</si>
  <si>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</si>
  <si>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</si>
  <si>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</si>
  <si>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</si>
  <si>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</si>
  <si>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</si>
  <si>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</si>
  <si>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</si>
  <si>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</si>
  <si>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</si>
  <si>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</si>
  <si>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</si>
  <si>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</si>
  <si>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</si>
  <si>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</si>
  <si>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</si>
  <si>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</si>
  <si>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</si>
  <si>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</si>
  <si>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</si>
  <si>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</si>
  <si>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</si>
  <si>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</si>
  <si>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</si>
  <si>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</si>
  <si>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</si>
  <si>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</si>
  <si>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</si>
  <si>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</si>
  <si>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</si>
  <si>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</si>
  <si>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</si>
  <si>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</si>
  <si>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</si>
  <si>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</si>
  <si>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</si>
  <si>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</si>
  <si>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</si>
  <si>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</si>
  <si>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</si>
  <si>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</si>
  <si>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</si>
  <si>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</si>
  <si>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</si>
  <si>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</si>
  <si>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</si>
  <si>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</si>
  <si>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</si>
  <si>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</si>
  <si>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</si>
  <si>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</si>
  <si>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</si>
  <si>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</si>
  <si>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</si>
  <si>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</si>
  <si>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</si>
  <si>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</si>
  <si>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</si>
  <si>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</si>
  <si>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</si>
  <si>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</si>
  <si>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</si>
  <si>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</si>
  <si>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</si>
  <si>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</si>
  <si>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</si>
  <si>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</si>
  <si>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</si>
  <si>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</si>
  <si>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</si>
  <si>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</si>
  <si>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</si>
  <si>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</si>
  <si>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</si>
  <si>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</si>
  <si>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</si>
  <si>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</si>
  <si>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</si>
  <si>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</si>
  <si>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</si>
  <si>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</si>
  <si>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</si>
  <si>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</si>
  <si>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</si>
  <si>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</si>
  <si>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</si>
  <si>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</si>
  <si>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</si>
  <si>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</si>
  <si>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</si>
  <si>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</si>
  <si>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</si>
  <si>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</si>
  <si>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</si>
  <si>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</si>
  <si>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</si>
  <si>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</si>
  <si>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</si>
  <si>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</si>
  <si>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</si>
  <si>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</si>
  <si>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</si>
  <si>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</si>
  <si>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</si>
  <si>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</si>
  <si>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</si>
  <si>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</si>
  <si>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</si>
  <si>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</si>
  <si>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</si>
  <si>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</si>
  <si>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</si>
  <si>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</si>
  <si>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</si>
  <si>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</si>
  <si>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</si>
  <si>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</si>
  <si>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</si>
  <si>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</si>
  <si>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</si>
  <si>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</si>
  <si>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</si>
  <si>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</si>
  <si>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</si>
  <si>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</si>
  <si>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</si>
  <si>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</si>
  <si>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</si>
  <si>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</si>
  <si>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</si>
  <si>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</si>
  <si>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</si>
  <si>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</si>
  <si>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</si>
  <si>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</si>
  <si>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</si>
  <si>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</si>
  <si>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</si>
  <si>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</si>
  <si>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</si>
  <si>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</si>
  <si>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</si>
  <si>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</si>
  <si>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</si>
  <si>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</si>
  <si>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</si>
  <si>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</si>
  <si>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</si>
  <si>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</si>
  <si>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</si>
  <si>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</si>
  <si>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</si>
  <si>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</si>
  <si>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</si>
  <si>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</si>
  <si>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</si>
  <si>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</si>
  <si>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</si>
  <si>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</si>
  <si>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</si>
  <si>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</si>
  <si>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</si>
  <si>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</si>
  <si>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</si>
  <si>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</si>
  <si>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</si>
  <si>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</si>
  <si>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</si>
  <si>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</si>
  <si>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</si>
  <si>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</si>
  <si>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</si>
  <si>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</si>
  <si>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</si>
  <si>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</si>
  <si>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</si>
  <si>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</si>
  <si>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</si>
  <si>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</si>
  <si>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</si>
  <si>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</si>
  <si>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</si>
  <si>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</si>
  <si>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</si>
  <si>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</si>
  <si>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</si>
  <si>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</si>
  <si>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</si>
  <si>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</si>
  <si>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</si>
  <si>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</si>
  <si>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</si>
  <si>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</si>
  <si>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</si>
  <si>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</si>
  <si>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</si>
  <si>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</si>
  <si>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</si>
  <si>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</si>
  <si>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</si>
  <si>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</si>
  <si>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</si>
  <si>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</si>
  <si>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</si>
  <si>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</si>
  <si>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</si>
  <si>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</si>
  <si>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</si>
  <si>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</si>
  <si>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</si>
  <si>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</si>
  <si>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</si>
  <si>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</si>
  <si>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</si>
  <si>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</si>
  <si>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</si>
  <si>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</si>
  <si>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</si>
  <si>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</si>
  <si>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</si>
  <si>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</si>
  <si>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</si>
  <si>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</si>
  <si>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</si>
  <si>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</si>
  <si>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</si>
  <si>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</si>
  <si>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</si>
  <si>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</si>
  <si>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</si>
  <si>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</si>
  <si>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</si>
  <si>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</si>
  <si>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</si>
  <si>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</si>
  <si>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</si>
  <si>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</si>
  <si>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</si>
  <si>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</si>
  <si>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</si>
  <si>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</si>
  <si>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</si>
  <si>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</si>
  <si>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</si>
  <si>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</si>
  <si>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</si>
  <si>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</si>
  <si>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</si>
  <si>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</si>
  <si>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</si>
  <si>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</si>
  <si>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</si>
  <si>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</si>
  <si>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</si>
  <si>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</si>
  <si>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</si>
  <si>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</si>
  <si>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</si>
  <si>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</si>
  <si>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</si>
  <si>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</si>
  <si>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</si>
  <si>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</si>
  <si>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</si>
  <si>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</si>
  <si>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</si>
  <si>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</si>
  <si>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</si>
  <si>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</si>
  <si>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</si>
  <si>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</si>
  <si>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</si>
  <si>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</si>
  <si>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</si>
  <si>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</si>
  <si>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</si>
  <si>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</si>
  <si>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</si>
  <si>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</si>
  <si>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</si>
  <si>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</si>
  <si>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</si>
  <si>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</si>
  <si>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</si>
  <si>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</si>
  <si>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</si>
  <si>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</si>
  <si>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</si>
  <si>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</si>
  <si>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</si>
  <si>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</si>
  <si>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</si>
  <si>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</si>
  <si>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</si>
  <si>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</si>
  <si>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</si>
  <si>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</si>
  <si>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</si>
  <si>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</si>
  <si>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</si>
  <si>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</si>
  <si>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</si>
  <si>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</si>
  <si>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</si>
  <si>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</si>
  <si>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</si>
  <si>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</si>
  <si>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</si>
  <si>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</si>
  <si>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</si>
  <si>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</si>
  <si>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</si>
  <si>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</si>
  <si>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</si>
  <si>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</si>
  <si>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</si>
  <si>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</si>
  <si>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</si>
  <si>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</si>
  <si>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</si>
  <si>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</si>
  <si>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</si>
  <si>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</si>
  <si>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</si>
  <si>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</si>
  <si>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</si>
  <si>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</si>
  <si>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</si>
  <si>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</si>
  <si>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</si>
  <si>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</si>
  <si>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</si>
  <si>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</si>
  <si>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</si>
  <si>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</si>
  <si>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</si>
  <si>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</si>
  <si>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</si>
  <si>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</si>
  <si>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</si>
  <si>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</si>
  <si>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</si>
  <si>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</si>
  <si>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</si>
  <si>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</si>
  <si>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</si>
  <si>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</si>
  <si>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</si>
  <si>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</si>
  <si>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</si>
  <si>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</si>
  <si>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</si>
  <si>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</si>
  <si>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</si>
  <si>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</si>
  <si>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</si>
  <si>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</si>
  <si>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</si>
  <si>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</si>
  <si>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</si>
  <si>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</si>
  <si>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</si>
  <si>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</si>
  <si>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</si>
  <si>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</si>
  <si>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</si>
  <si>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</si>
  <si>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</si>
  <si>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</si>
  <si>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</si>
  <si>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</si>
  <si>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</si>
  <si>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</si>
  <si>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</si>
  <si>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</si>
  <si>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</si>
  <si>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</si>
  <si>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</si>
  <si>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</si>
  <si>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</si>
  <si>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</si>
  <si>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</si>
  <si>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</si>
  <si>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</si>
  <si>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</si>
  <si>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</si>
  <si>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</si>
  <si>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</si>
  <si>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</si>
  <si>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</si>
  <si>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</si>
  <si>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</si>
  <si>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</si>
  <si>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</si>
  <si>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</si>
  <si>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</si>
  <si>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</si>
  <si>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</si>
  <si>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</si>
  <si>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</si>
  <si>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</si>
  <si>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</si>
  <si>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</si>
  <si>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</si>
  <si>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</si>
  <si>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</si>
  <si>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</si>
  <si>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</si>
  <si>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</si>
  <si>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</si>
  <si>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</si>
  <si>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</si>
  <si>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</si>
  <si>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</si>
  <si>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</si>
  <si>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</si>
  <si>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</si>
  <si>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</si>
  <si>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</si>
  <si>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</si>
  <si>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</si>
  <si>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</si>
  <si>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</si>
  <si>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</si>
  <si>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</si>
  <si>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</si>
  <si>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</si>
  <si>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</si>
  <si>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</si>
  <si>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</si>
  <si>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</si>
  <si>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</si>
  <si>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</si>
  <si>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</si>
  <si>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</si>
  <si>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</si>
  <si>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</si>
  <si>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</si>
  <si>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</si>
  <si>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</si>
  <si>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</si>
  <si>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</si>
  <si>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</si>
  <si>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</si>
  <si>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</si>
  <si>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</si>
  <si>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</si>
  <si>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</si>
  <si>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</si>
  <si>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</si>
  <si>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</si>
  <si>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</si>
  <si>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</si>
  <si>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</si>
  <si>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</si>
  <si>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</si>
  <si>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</si>
  <si>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</si>
  <si>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</si>
  <si>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</si>
  <si>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</si>
  <si>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</si>
  <si>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</si>
  <si>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</si>
  <si>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</si>
  <si>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</si>
  <si>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</si>
  <si>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</si>
  <si>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</si>
  <si>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</si>
  <si>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</si>
  <si>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</si>
  <si>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</si>
  <si>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</si>
  <si>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</si>
  <si>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</si>
  <si>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</si>
  <si>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</si>
  <si>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</si>
  <si>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</si>
  <si>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</si>
  <si>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</si>
  <si>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</si>
  <si>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</si>
  <si>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</si>
  <si>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</si>
  <si>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</si>
  <si>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</si>
  <si>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</si>
  <si>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</si>
  <si>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</si>
  <si>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</si>
  <si>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</si>
  <si>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</si>
  <si>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</si>
  <si>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</si>
  <si>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</si>
  <si>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</si>
  <si>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</si>
  <si>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</si>
  <si>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</si>
  <si>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</si>
  <si>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</si>
  <si>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</si>
  <si>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</si>
  <si>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</si>
  <si>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</si>
  <si>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</si>
  <si>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</si>
  <si>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</si>
  <si>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</si>
  <si>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</si>
  <si>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</si>
  <si>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</si>
  <si>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</si>
  <si>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</si>
  <si>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</si>
  <si>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</si>
  <si>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</si>
  <si>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</si>
  <si>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</si>
  <si>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</si>
  <si>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</si>
  <si>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</si>
  <si>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</si>
  <si>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</si>
  <si>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</si>
  <si>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</si>
  <si>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</si>
  <si>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</si>
  <si>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</si>
  <si>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</si>
  <si>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</si>
  <si>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</si>
  <si>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</si>
  <si>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</si>
  <si>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</si>
  <si>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</si>
  <si>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</si>
  <si>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</si>
  <si>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</si>
  <si>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</si>
  <si>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</si>
  <si>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</si>
  <si>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</si>
  <si>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</si>
  <si>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</si>
  <si>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</si>
  <si>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</si>
  <si>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</si>
  <si>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</si>
  <si>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</si>
  <si>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</si>
  <si>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</si>
  <si>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</si>
  <si>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</si>
  <si>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</si>
  <si>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</si>
  <si>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</si>
  <si>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</si>
  <si>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</si>
  <si>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</si>
  <si>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</si>
  <si>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</si>
  <si>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</si>
  <si>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</si>
  <si>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</si>
  <si>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</si>
  <si>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</si>
  <si>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</si>
  <si>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</si>
  <si>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</si>
  <si>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</si>
  <si>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</si>
  <si>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</si>
  <si>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</si>
  <si>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</si>
  <si>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</si>
  <si>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</si>
  <si>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</si>
  <si>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</si>
  <si>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</si>
  <si>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</si>
  <si>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</si>
  <si>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</si>
  <si>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</si>
  <si>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</si>
  <si>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</si>
  <si>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</si>
  <si>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</si>
  <si>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</si>
  <si>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</si>
  <si>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</si>
  <si>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</si>
  <si>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</si>
  <si>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</si>
  <si>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</si>
  <si>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</si>
  <si>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</si>
  <si>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</si>
  <si>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</si>
  <si>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</si>
  <si>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</si>
  <si>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</si>
  <si>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</si>
  <si>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</si>
  <si>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</si>
  <si>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</si>
  <si>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</si>
  <si>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</si>
  <si>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</si>
  <si>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</si>
  <si>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</si>
  <si>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</si>
  <si>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</si>
  <si>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</si>
  <si>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</si>
  <si>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</si>
  <si>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</si>
  <si>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</si>
  <si>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</si>
  <si>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</si>
  <si>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</si>
  <si>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</si>
  <si>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</si>
  <si>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</si>
  <si>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</si>
  <si>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</si>
  <si>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</si>
  <si>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</si>
  <si>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</si>
  <si>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</si>
  <si>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</si>
  <si>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</si>
  <si>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</si>
  <si>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</si>
  <si>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</si>
  <si>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</si>
  <si>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</si>
  <si>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</si>
  <si>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</si>
  <si>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</si>
  <si>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</si>
  <si>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</si>
  <si>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</si>
  <si>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</si>
  <si>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</si>
  <si>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</si>
  <si>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</si>
  <si>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</si>
  <si>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</si>
  <si>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</si>
  <si>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</si>
  <si>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</si>
  <si>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</si>
  <si>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</si>
  <si>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</si>
  <si>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</si>
  <si>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</si>
  <si>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</si>
  <si>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</si>
  <si>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</si>
  <si>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</si>
  <si>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</si>
  <si>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</si>
  <si>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</si>
  <si>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</si>
  <si>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</si>
  <si>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</si>
  <si>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</si>
  <si>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</si>
  <si>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</si>
  <si>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</si>
  <si>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</si>
  <si>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</si>
  <si>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</si>
  <si>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</si>
  <si>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</si>
  <si>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</si>
  <si>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</si>
  <si>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</si>
  <si>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</si>
  <si>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</si>
  <si>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</si>
  <si>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</si>
  <si>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</si>
  <si>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</si>
  <si>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</si>
  <si>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</si>
  <si>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</si>
  <si>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</si>
  <si>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</si>
  <si>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</si>
  <si>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</si>
  <si>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</si>
  <si>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</si>
  <si>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</si>
  <si>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</si>
  <si>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</si>
  <si>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</si>
  <si>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</si>
  <si>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</si>
  <si>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</si>
  <si>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</si>
  <si>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</si>
  <si>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</si>
  <si>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</si>
  <si>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</si>
  <si>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</si>
  <si>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</si>
  <si>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</si>
  <si>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</si>
  <si>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</si>
  <si>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</si>
  <si>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</si>
  <si>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</si>
  <si>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</si>
  <si>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</si>
  <si>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</si>
  <si>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</si>
  <si>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</si>
  <si>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</si>
  <si>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</si>
  <si>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</si>
  <si>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</si>
  <si>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</si>
  <si>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</si>
  <si>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</si>
  <si>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</si>
  <si>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</si>
  <si>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</si>
  <si>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</si>
  <si>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</si>
  <si>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</si>
  <si>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</si>
  <si>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</si>
  <si>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</si>
  <si>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</si>
  <si>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</si>
  <si>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</si>
  <si>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</si>
  <si>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</si>
  <si>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</si>
  <si>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</si>
  <si>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</si>
  <si>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</si>
  <si>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</si>
  <si>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</si>
  <si>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</si>
  <si>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</si>
  <si>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</si>
  <si>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</si>
  <si>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</si>
  <si>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</si>
  <si>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</si>
  <si>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</si>
  <si>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</si>
  <si>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</si>
  <si>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</si>
  <si>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</si>
  <si>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</si>
  <si>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</si>
  <si>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</si>
  <si>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</si>
  <si>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</si>
  <si>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</si>
  <si>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</si>
  <si>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</si>
  <si>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</si>
  <si>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</si>
  <si>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</si>
  <si>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</si>
  <si>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</si>
  <si>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</si>
  <si>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</si>
  <si>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</si>
  <si>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</si>
  <si>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</si>
  <si>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</si>
  <si>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</si>
  <si>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</si>
  <si>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</si>
  <si>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</si>
  <si>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</si>
  <si>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</si>
  <si>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</si>
  <si>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</si>
  <si>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</si>
  <si>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</si>
  <si>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</si>
  <si>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</si>
  <si>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</si>
  <si>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</si>
  <si>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</si>
  <si>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</si>
  <si>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</si>
  <si>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</si>
  <si>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</si>
  <si>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</si>
  <si>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</si>
  <si>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</si>
  <si>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</si>
  <si>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</si>
  <si>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</si>
  <si>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</si>
  <si>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</si>
  <si>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</si>
  <si>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</si>
  <si>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</si>
  <si>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</si>
  <si>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</si>
  <si>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</si>
  <si>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</si>
  <si>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</si>
  <si>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</si>
  <si>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</si>
  <si>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</si>
  <si>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</si>
  <si>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</si>
  <si>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</si>
  <si>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</si>
  <si>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</si>
  <si>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</si>
  <si>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</si>
  <si>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</si>
  <si>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</si>
  <si>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</si>
  <si>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</si>
  <si>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</si>
  <si>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</si>
  <si>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</si>
  <si>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</si>
  <si>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</si>
  <si>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</si>
  <si>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</si>
  <si>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</si>
  <si>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</si>
  <si>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</si>
  <si>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</si>
  <si>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</si>
  <si>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</si>
  <si>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</si>
  <si>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</si>
  <si>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</si>
  <si>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</si>
  <si>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</si>
  <si>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</si>
  <si>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</si>
  <si>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</si>
  <si>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</si>
  <si>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</si>
  <si>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</si>
  <si>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</si>
  <si>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</si>
  <si>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</si>
  <si>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</si>
  <si>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</si>
  <si>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</si>
  <si>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</si>
  <si>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</si>
  <si>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</si>
  <si>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</si>
  <si>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</si>
  <si>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</si>
  <si>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</si>
  <si>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</si>
  <si>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</si>
  <si>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</si>
  <si>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</si>
  <si>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</si>
  <si>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</si>
  <si>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</si>
  <si>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</si>
  <si>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</si>
  <si>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</si>
  <si>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</si>
  <si>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</si>
  <si>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</si>
  <si>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</si>
  <si>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</si>
  <si>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</si>
  <si>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</si>
  <si>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</si>
  <si>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</si>
  <si>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</si>
  <si>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</si>
  <si>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</si>
  <si>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</si>
  <si>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</si>
  <si>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</si>
  <si>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</si>
  <si>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</si>
  <si>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</si>
  <si>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</si>
  <si>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</si>
  <si>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</si>
  <si>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</si>
  <si>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</si>
  <si>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</si>
  <si>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</si>
  <si>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</si>
  <si>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</si>
  <si>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</si>
  <si>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</si>
  <si>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</si>
  <si>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</si>
  <si>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</si>
  <si>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</si>
  <si>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</si>
  <si>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</si>
  <si>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</si>
  <si>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</si>
  <si>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</si>
  <si>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</si>
  <si>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</si>
  <si>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</si>
  <si>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</si>
  <si>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</si>
  <si>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</si>
  <si>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</si>
  <si>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</si>
  <si>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</si>
  <si>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</si>
  <si>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</si>
  <si>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</si>
  <si>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</si>
  <si>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</si>
  <si>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</si>
  <si>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</si>
  <si>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</si>
  <si>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</si>
  <si>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</si>
  <si>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</si>
  <si>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</si>
  <si>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</si>
  <si>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</si>
  <si>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</si>
  <si>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</si>
  <si>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</si>
  <si>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</si>
  <si>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</si>
  <si>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</si>
  <si>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</si>
  <si>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</si>
  <si>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</si>
  <si>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</si>
  <si>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</si>
  <si>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</si>
  <si>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</si>
  <si>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</si>
  <si>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</si>
  <si>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</si>
  <si>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</si>
  <si>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</si>
  <si>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</si>
  <si>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</si>
  <si>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</si>
  <si>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</si>
  <si>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</si>
  <si>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</si>
  <si>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</si>
  <si>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</si>
  <si>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</si>
  <si>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</si>
  <si>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</si>
  <si>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</si>
  <si>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</si>
  <si>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</si>
  <si>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</si>
  <si>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</si>
  <si>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</si>
  <si>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</si>
  <si>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</si>
  <si>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</si>
  <si>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</si>
  <si>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</si>
  <si>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</si>
  <si>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</si>
  <si>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</si>
  <si>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</si>
  <si>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</si>
  <si>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</si>
  <si>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</si>
  <si>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</si>
  <si>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</si>
  <si>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</si>
  <si>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</si>
  <si>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</si>
  <si>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</si>
  <si>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</si>
  <si>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</si>
  <si>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</si>
  <si>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</si>
  <si>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</si>
  <si>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</si>
  <si>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</si>
  <si>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</si>
  <si>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</si>
  <si>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</si>
  <si>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</si>
  <si>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</si>
  <si>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</si>
  <si>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</si>
  <si>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</si>
  <si>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</si>
  <si>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</si>
  <si>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</si>
  <si>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</si>
  <si>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</si>
  <si>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</si>
  <si>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</si>
  <si>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</si>
  <si>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</si>
  <si>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</si>
  <si>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</si>
  <si>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</si>
  <si>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</si>
  <si>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</si>
  <si>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</si>
  <si>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</si>
  <si>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</si>
  <si>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</si>
  <si>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</si>
  <si>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</si>
  <si>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</si>
  <si>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</si>
  <si>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</si>
  <si>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</si>
  <si>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</si>
  <si>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</si>
  <si>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</si>
  <si>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</si>
  <si>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</si>
  <si>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</si>
  <si>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</si>
  <si>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</si>
  <si>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</si>
  <si>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</si>
  <si>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</si>
  <si>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</si>
  <si>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</si>
  <si>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</si>
  <si>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</si>
  <si>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</si>
  <si>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</si>
  <si>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</si>
  <si>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</si>
  <si>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</si>
  <si>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</si>
  <si>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</si>
  <si>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</si>
  <si>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</si>
  <si>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</si>
  <si>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</si>
  <si>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</si>
  <si>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</si>
  <si>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</si>
  <si>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</si>
  <si>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</si>
  <si>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</si>
  <si>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</si>
  <si>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</si>
  <si>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</si>
  <si>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</si>
  <si>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</si>
  <si>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</si>
  <si>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</si>
  <si>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</si>
  <si>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</si>
  <si>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</si>
  <si>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</si>
  <si>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</si>
  <si>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</si>
  <si>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</si>
  <si>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</si>
  <si>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</si>
  <si>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</si>
  <si>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</si>
  <si>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</si>
  <si>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</si>
  <si>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</si>
  <si>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</si>
  <si>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</si>
  <si>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</si>
  <si>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</si>
  <si>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</si>
  <si>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</si>
  <si>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</si>
  <si>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</si>
  <si>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</si>
  <si>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</si>
  <si>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</si>
  <si>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</si>
  <si>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</si>
  <si>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</si>
  <si>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</si>
  <si>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</si>
  <si>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</si>
  <si>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</si>
  <si>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</si>
  <si>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</si>
  <si>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</si>
  <si>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</si>
  <si>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</si>
  <si>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</si>
  <si>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</si>
  <si>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</si>
  <si>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</si>
  <si>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</si>
  <si>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</si>
  <si>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</si>
  <si>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</si>
  <si>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</si>
  <si>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</si>
  <si>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</si>
  <si>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</si>
  <si>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</si>
  <si>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</si>
  <si>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</si>
  <si>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</si>
  <si>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</si>
  <si>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</si>
  <si>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</si>
  <si>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</si>
  <si>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</si>
  <si>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</si>
  <si>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</si>
  <si>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</si>
  <si>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</si>
  <si>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</si>
  <si>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</si>
  <si>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</si>
  <si>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</si>
  <si>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</si>
  <si>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</si>
  <si>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</si>
  <si>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</si>
  <si>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</si>
  <si>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</si>
  <si>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</si>
  <si>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</si>
  <si>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</si>
  <si>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</si>
  <si>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</si>
  <si>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</si>
  <si>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</si>
  <si>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</si>
  <si>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</si>
  <si>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</si>
  <si>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</si>
  <si>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</si>
  <si>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</si>
  <si>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</si>
  <si>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</si>
  <si>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</si>
  <si>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</si>
  <si>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</si>
  <si>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</si>
  <si>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</si>
  <si>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</si>
  <si>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</si>
  <si>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</si>
  <si>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</si>
  <si>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</si>
  <si>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</si>
  <si>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</si>
  <si>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</si>
  <si>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</si>
  <si>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</si>
  <si>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</si>
  <si>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</si>
  <si>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</si>
  <si>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</si>
  <si>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</si>
  <si>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</si>
  <si>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</si>
  <si>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</si>
  <si>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</si>
  <si>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</si>
  <si>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</si>
  <si>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</si>
  <si>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</si>
  <si>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</si>
  <si>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</si>
  <si>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</si>
  <si>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</si>
  <si>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</si>
  <si>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</si>
  <si>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</si>
  <si>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</si>
  <si>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</si>
  <si>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</si>
  <si>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</si>
  <si>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</si>
  <si>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</si>
  <si>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</si>
  <si>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</si>
  <si>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</si>
  <si>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</si>
  <si>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</si>
  <si>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</si>
  <si>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</si>
  <si>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</si>
  <si>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</si>
  <si>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</si>
  <si>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</si>
  <si>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</si>
  <si>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</si>
  <si>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</si>
  <si>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</si>
  <si>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</si>
  <si>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</si>
  <si>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</si>
  <si>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</si>
  <si>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</si>
  <si>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</si>
  <si>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</si>
  <si>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</si>
  <si>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</si>
  <si>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</si>
  <si>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</si>
  <si>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</si>
  <si>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</si>
  <si>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</si>
  <si>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</si>
  <si>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</si>
  <si>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</si>
  <si>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</si>
  <si>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</si>
  <si>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</si>
  <si>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</si>
  <si>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</si>
  <si>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</si>
  <si>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</si>
  <si>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</si>
  <si>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</si>
  <si>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</si>
  <si>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</si>
  <si>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</si>
  <si>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</si>
  <si>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</si>
  <si>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</si>
  <si>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</si>
  <si>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</si>
  <si>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</si>
  <si>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</si>
  <si>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</si>
  <si>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</si>
  <si>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</si>
  <si>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</si>
  <si>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</si>
  <si>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</si>
  <si>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</si>
  <si>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</si>
  <si>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</si>
  <si>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</si>
  <si>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</si>
  <si>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</si>
  <si>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</si>
  <si>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</si>
  <si>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</si>
  <si>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</si>
  <si>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</si>
  <si>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</si>
  <si>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</si>
  <si>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</si>
  <si>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</si>
  <si>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</si>
  <si>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</si>
  <si>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</si>
  <si>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</si>
  <si>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</si>
  <si>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</si>
  <si>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</si>
  <si>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</si>
  <si>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</si>
  <si>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</si>
  <si>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</si>
  <si>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</si>
  <si>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</si>
  <si>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</si>
  <si>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</si>
  <si>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</si>
  <si>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</si>
  <si>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</si>
  <si>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</si>
  <si>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</si>
  <si>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</si>
  <si>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</si>
  <si>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</si>
  <si>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</si>
  <si>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</si>
  <si>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</si>
  <si>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</si>
  <si>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</si>
  <si>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</si>
  <si>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</si>
  <si>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</si>
  <si>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</si>
  <si>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</si>
  <si>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</si>
  <si>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</si>
  <si>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</si>
  <si>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</si>
  <si>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</si>
  <si>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</si>
  <si>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</si>
  <si>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</si>
  <si>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</si>
  <si>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</si>
  <si>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</si>
  <si>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</si>
  <si>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</si>
  <si>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</si>
  <si>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</si>
  <si>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</si>
  <si>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</si>
  <si>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</si>
  <si>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</si>
  <si>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</si>
  <si>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</si>
  <si>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</si>
  <si>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</si>
  <si>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</si>
  <si>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</si>
  <si>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</si>
  <si>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</si>
  <si>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</si>
  <si>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</si>
  <si>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</si>
  <si>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</si>
  <si>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</si>
  <si>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</si>
  <si>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</si>
  <si>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</si>
  <si>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</si>
  <si>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</si>
  <si>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</si>
  <si>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</si>
  <si>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</si>
  <si>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</si>
  <si>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</si>
  <si>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</si>
  <si>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</si>
  <si>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</si>
  <si>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</si>
  <si>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</si>
  <si>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</si>
  <si>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</si>
  <si>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</si>
  <si>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</si>
  <si>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</si>
  <si>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</si>
  <si>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</si>
  <si>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</si>
  <si>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</si>
  <si>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</si>
  <si>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</si>
  <si>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</si>
  <si>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</si>
  <si>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</si>
  <si>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</si>
  <si>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</si>
  <si>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</si>
  <si>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</si>
  <si>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</si>
  <si>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</si>
  <si>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</si>
  <si>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</si>
  <si>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</si>
  <si>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</si>
  <si>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</si>
  <si>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</si>
  <si>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</si>
  <si>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</si>
  <si>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</si>
  <si>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</si>
  <si>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</si>
  <si>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</si>
  <si>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</si>
  <si>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</si>
  <si>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</si>
  <si>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</si>
  <si>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</si>
  <si>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</si>
  <si>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</si>
  <si>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</si>
  <si>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</si>
  <si>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</si>
  <si>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</si>
  <si>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</si>
  <si>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</si>
  <si>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</si>
  <si>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</si>
  <si>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</si>
  <si>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</si>
  <si>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</si>
  <si>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</si>
  <si>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</si>
  <si>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</si>
  <si>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</si>
  <si>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</si>
  <si>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</si>
  <si>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</si>
  <si>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</si>
  <si>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</si>
  <si>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</si>
  <si>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</si>
  <si>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</si>
  <si>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</si>
  <si>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</si>
  <si>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</si>
  <si>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</si>
  <si>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</si>
  <si>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</si>
  <si>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</si>
  <si>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</si>
  <si>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</si>
  <si>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</si>
  <si>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</si>
  <si>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</si>
  <si>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</si>
  <si>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</si>
  <si>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</si>
  <si>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</si>
  <si>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</si>
  <si>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</si>
  <si>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</si>
  <si>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</si>
  <si>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</si>
  <si>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</si>
  <si>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</si>
  <si>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</si>
  <si>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</si>
  <si>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</si>
  <si>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</si>
  <si>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</si>
  <si>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</si>
  <si>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</si>
  <si>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</si>
  <si>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</si>
  <si>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</si>
  <si>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</si>
  <si>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</si>
  <si>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</si>
  <si>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</si>
  <si>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</si>
  <si>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</si>
  <si>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</si>
  <si>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</si>
  <si>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</si>
  <si>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</si>
  <si>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</si>
  <si>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</si>
  <si>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</si>
  <si>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</si>
  <si>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</si>
  <si>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</si>
  <si>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</si>
  <si>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</si>
  <si>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</si>
  <si>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</si>
  <si>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</si>
  <si>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</si>
  <si>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</si>
  <si>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</si>
  <si>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</si>
  <si>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</si>
  <si>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</si>
  <si>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</si>
  <si>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</si>
  <si>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</si>
  <si>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</si>
  <si>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</si>
  <si>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</si>
  <si>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</si>
  <si>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</si>
  <si>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</si>
  <si>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</si>
  <si>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</si>
  <si>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</si>
  <si>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</si>
  <si>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</si>
  <si>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</si>
  <si>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</si>
  <si>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</si>
  <si>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</si>
  <si>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</si>
  <si>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</si>
  <si>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</si>
  <si>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</si>
  <si>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</si>
  <si>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</si>
  <si>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</si>
  <si>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</si>
  <si>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</si>
  <si>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</si>
  <si>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</si>
  <si>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</si>
  <si>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</si>
  <si>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</si>
  <si>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</si>
  <si>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</si>
  <si>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</si>
  <si>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</si>
  <si>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</si>
  <si>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</si>
  <si>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</si>
  <si>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</si>
  <si>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</si>
  <si>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</si>
  <si>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</si>
  <si>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</si>
  <si>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</si>
  <si>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</si>
  <si>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</si>
  <si>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</si>
  <si>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</si>
  <si>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</si>
  <si>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</si>
  <si>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</si>
  <si>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</si>
  <si>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</si>
  <si>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</si>
  <si>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</si>
  <si>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</si>
  <si>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</si>
  <si>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</si>
  <si>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</si>
  <si>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</si>
  <si>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</si>
  <si>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</si>
  <si>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</si>
  <si>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</si>
  <si>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</si>
  <si>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</si>
  <si>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</si>
  <si>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</si>
  <si>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</si>
  <si>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</si>
  <si>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</si>
  <si>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</si>
  <si>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</si>
  <si>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</si>
  <si>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</si>
  <si>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</si>
  <si>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</si>
  <si>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</si>
  <si>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</si>
  <si>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</si>
  <si>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</si>
  <si>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</si>
  <si>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</si>
  <si>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</si>
  <si>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</si>
  <si>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</si>
  <si>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</si>
  <si>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</si>
  <si>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</si>
  <si>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</si>
  <si>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</si>
  <si>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</si>
  <si>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</si>
  <si>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</si>
  <si>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</si>
  <si>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</si>
  <si>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</si>
  <si>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</si>
  <si>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</si>
  <si>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</si>
  <si>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</si>
  <si>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</si>
  <si>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</si>
  <si>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</si>
  <si>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</si>
  <si>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</si>
  <si>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</si>
  <si>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</si>
  <si>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</si>
  <si>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</si>
  <si>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</si>
  <si>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</si>
  <si>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</si>
  <si>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</si>
  <si>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</si>
  <si>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</si>
  <si>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</si>
  <si>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</si>
  <si>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</si>
  <si>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</si>
  <si>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</si>
  <si>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</si>
  <si>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</si>
  <si>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</si>
  <si>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</si>
  <si>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</si>
  <si>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</si>
  <si>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</si>
  <si>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</si>
  <si>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</si>
  <si>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</si>
  <si>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</si>
  <si>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</si>
  <si>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</si>
  <si>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</si>
  <si>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</si>
  <si>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</si>
  <si>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</si>
  <si>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</si>
  <si>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</si>
  <si>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</si>
  <si>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</si>
  <si>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</si>
  <si>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</si>
  <si>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</si>
  <si>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</si>
  <si>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</si>
  <si>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</si>
  <si>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</si>
  <si>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</si>
  <si>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</si>
  <si>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</si>
  <si>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</si>
  <si>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</si>
  <si>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</si>
  <si>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</si>
  <si>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</si>
  <si>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</si>
  <si>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</si>
  <si>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</si>
  <si>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</si>
  <si>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</si>
  <si>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</si>
  <si>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</si>
  <si>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</si>
  <si>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</si>
  <si>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</si>
  <si>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</si>
  <si>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</si>
  <si>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</si>
  <si>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</si>
  <si>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</si>
  <si>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</si>
  <si>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</si>
  <si>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</si>
  <si>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</si>
  <si>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</si>
  <si>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</si>
  <si>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</si>
  <si>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</si>
  <si>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</si>
  <si>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</si>
  <si>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</si>
  <si>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</si>
  <si>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</si>
  <si>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</si>
  <si>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</si>
  <si>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</si>
  <si>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</si>
  <si>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</si>
  <si>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</si>
  <si>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</si>
  <si>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</si>
  <si>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</si>
  <si>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</si>
  <si>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</si>
  <si>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</si>
  <si>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</si>
  <si>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</si>
  <si>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</si>
  <si>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</si>
  <si>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</si>
  <si>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</si>
  <si>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</si>
  <si>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</si>
  <si>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</si>
  <si>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</si>
  <si>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</si>
  <si>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</si>
  <si>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</si>
  <si>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</si>
  <si>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</si>
  <si>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</si>
  <si>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</si>
  <si>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</si>
  <si>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</si>
  <si>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</si>
  <si>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</si>
  <si>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</si>
  <si>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</si>
  <si>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</si>
  <si>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</si>
  <si>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</si>
  <si>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</si>
  <si>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</si>
  <si>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</si>
  <si>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</si>
  <si>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</si>
  <si>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</si>
  <si>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</si>
  <si>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</si>
  <si>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</si>
  <si>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</si>
  <si>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</si>
  <si>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</si>
  <si>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</si>
  <si>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</si>
  <si>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</si>
  <si>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</si>
  <si>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</si>
  <si>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</si>
  <si>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</si>
  <si>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</si>
  <si>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</si>
  <si>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</si>
  <si>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</si>
  <si>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</si>
  <si>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</si>
  <si>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</si>
  <si>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</si>
  <si>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</si>
  <si>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</si>
  <si>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</si>
  <si>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</si>
  <si>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</si>
  <si>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</si>
  <si>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</si>
  <si>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</si>
  <si>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</si>
  <si>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</si>
  <si>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</si>
  <si>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</si>
  <si>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</si>
  <si>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</si>
  <si>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</si>
  <si>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</si>
  <si>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</si>
  <si>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</si>
  <si>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</si>
  <si>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</si>
  <si>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</si>
  <si>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</si>
  <si>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</si>
  <si>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</si>
  <si>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</si>
  <si>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</si>
  <si>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</si>
  <si>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</si>
  <si>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</si>
  <si>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</si>
  <si>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</si>
  <si>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</si>
  <si>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</si>
  <si>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</si>
  <si>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</si>
  <si>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</si>
  <si>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</si>
  <si>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</si>
  <si>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</si>
  <si>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</si>
  <si>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</si>
  <si>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</si>
  <si>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</si>
  <si>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</si>
  <si>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</si>
  <si>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</si>
  <si>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</si>
  <si>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</si>
  <si>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</si>
  <si>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</si>
  <si>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</si>
  <si>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</si>
  <si>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</si>
  <si>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</si>
  <si>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</si>
  <si>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</si>
  <si>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</si>
  <si>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</si>
  <si>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</si>
  <si>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</si>
  <si>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</si>
  <si>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</si>
  <si>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</si>
  <si>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</si>
  <si>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</si>
  <si>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</si>
  <si>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</si>
  <si>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</si>
  <si>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</si>
  <si>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</si>
  <si>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</si>
  <si>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</si>
  <si>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</si>
  <si>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</si>
  <si>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</si>
  <si>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</si>
  <si>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</si>
  <si>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</si>
  <si>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</si>
  <si>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</si>
  <si>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</si>
  <si>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</si>
  <si>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</si>
  <si>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</si>
  <si>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</si>
  <si>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</si>
  <si>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</si>
  <si>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</si>
  <si>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</si>
  <si>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</si>
  <si>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</si>
  <si>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</si>
  <si>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</si>
  <si>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</si>
  <si>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</si>
  <si>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</si>
  <si>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</si>
  <si>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</si>
  <si>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</si>
  <si>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</si>
  <si>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</si>
  <si>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</si>
  <si>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</si>
  <si>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</si>
  <si>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</si>
  <si>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</si>
  <si>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</si>
  <si>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</si>
  <si>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</si>
  <si>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</si>
  <si>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</si>
  <si>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</si>
  <si>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</si>
  <si>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</si>
  <si>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</si>
  <si>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</si>
  <si>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</si>
  <si>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</si>
  <si>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</si>
  <si>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</si>
  <si>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</si>
  <si>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</si>
  <si>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</si>
  <si>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</si>
  <si>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</si>
  <si>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</si>
  <si>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</si>
  <si>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</si>
  <si>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</si>
  <si>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</si>
  <si>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</si>
  <si>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</si>
  <si>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</si>
  <si>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</si>
  <si>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</si>
  <si>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</si>
  <si>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</si>
  <si>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</si>
  <si>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</si>
  <si>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</si>
  <si>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</si>
  <si>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</si>
  <si>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</si>
  <si>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</si>
  <si>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</si>
  <si>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</si>
  <si>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</si>
  <si>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</si>
  <si>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</si>
  <si>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</si>
  <si>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</si>
  <si>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</si>
  <si>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</si>
  <si>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</si>
  <si>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</si>
  <si>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</si>
  <si>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</si>
  <si>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</si>
  <si>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</si>
  <si>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</si>
  <si>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</si>
  <si>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</si>
  <si>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</si>
  <si>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</si>
  <si>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</si>
  <si>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</si>
  <si>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</si>
  <si>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</si>
  <si>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</si>
  <si>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</si>
  <si>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</si>
  <si>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</si>
  <si>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</si>
  <si>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</si>
  <si>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</si>
  <si>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</si>
  <si>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</si>
  <si>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</si>
  <si>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</si>
  <si>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</si>
  <si>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</si>
  <si>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</si>
  <si>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</si>
  <si>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</si>
  <si>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</si>
  <si>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</si>
  <si>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</si>
  <si>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</si>
  <si>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</si>
  <si>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</si>
  <si>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</si>
  <si>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</si>
  <si>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</si>
  <si>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</si>
  <si>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</si>
  <si>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</si>
  <si>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</si>
  <si>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</si>
  <si>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</si>
  <si>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</si>
  <si>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</si>
  <si>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</si>
  <si>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</si>
  <si>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</si>
  <si>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</si>
  <si>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</si>
  <si>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</si>
  <si>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</si>
  <si>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</si>
  <si>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</si>
  <si>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</si>
  <si>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</si>
  <si>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</si>
  <si>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</si>
  <si>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</si>
  <si>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</si>
  <si>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</si>
  <si>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</si>
  <si>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</si>
  <si>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</si>
  <si>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</si>
  <si>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</si>
  <si>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</si>
  <si>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</si>
  <si>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</si>
  <si>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</si>
  <si>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</si>
  <si>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</si>
  <si>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</si>
  <si>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</si>
  <si>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</si>
  <si>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</si>
  <si>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</si>
  <si>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</si>
  <si>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</si>
  <si>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</si>
  <si>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</si>
  <si>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</si>
  <si>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</si>
  <si>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</si>
  <si>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</si>
  <si>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</si>
  <si>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</si>
  <si>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</si>
  <si>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</si>
  <si>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</si>
  <si>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</si>
  <si>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</si>
  <si>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</si>
  <si>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</si>
  <si>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</si>
  <si>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</si>
  <si>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</si>
  <si>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</si>
  <si>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</si>
  <si>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</si>
  <si>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</si>
  <si>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</si>
  <si>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</si>
  <si>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</si>
  <si>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</si>
  <si>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</si>
  <si>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</si>
  <si>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</si>
  <si>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</si>
  <si>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</si>
  <si>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</si>
  <si>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</si>
  <si>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</si>
  <si>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</si>
  <si>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</si>
  <si>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</si>
  <si>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</si>
  <si>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</si>
  <si>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</si>
  <si>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</si>
  <si>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</si>
  <si>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</si>
  <si>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</si>
  <si>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</si>
  <si>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</si>
  <si>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</si>
  <si>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</si>
  <si>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</si>
  <si>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</si>
  <si>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</si>
  <si>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</si>
  <si>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</si>
  <si>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</si>
  <si>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</si>
  <si>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</si>
  <si>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</si>
  <si>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</si>
  <si>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</si>
  <si>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</si>
  <si>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</si>
  <si>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</si>
  <si>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</si>
  <si>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</si>
  <si>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</si>
  <si>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</si>
  <si>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</si>
  <si>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</si>
  <si>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</si>
  <si>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</si>
  <si>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</si>
  <si>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</si>
  <si>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</si>
  <si>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</si>
  <si>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</si>
  <si>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</si>
  <si>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</si>
  <si>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</si>
  <si>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</si>
  <si>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</si>
  <si>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</si>
  <si>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</si>
  <si>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</si>
  <si>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</si>
  <si>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</si>
  <si>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</si>
  <si>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</si>
  <si>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</si>
  <si>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</si>
  <si>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</si>
  <si>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</si>
  <si>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</si>
  <si>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</si>
  <si>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</si>
  <si>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</si>
  <si>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</si>
  <si>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</si>
  <si>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</si>
  <si>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</si>
  <si>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</si>
  <si>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</si>
  <si>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</si>
  <si>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</si>
  <si>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</si>
  <si>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</si>
  <si>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</si>
  <si>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</si>
  <si>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</si>
  <si>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</si>
  <si>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</si>
  <si>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</si>
  <si>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</si>
  <si>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</si>
  <si>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</si>
  <si>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</si>
  <si>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</si>
  <si>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</si>
  <si>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</si>
  <si>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</si>
  <si>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</si>
  <si>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</si>
  <si>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</si>
  <si>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</si>
  <si>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</si>
  <si>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</si>
  <si>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</si>
  <si>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</si>
  <si>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</si>
  <si>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</si>
  <si>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</si>
  <si>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</si>
  <si>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</si>
  <si>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</si>
  <si>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</si>
  <si>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</si>
  <si>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</si>
  <si>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</si>
  <si>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</si>
  <si>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</si>
  <si>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</si>
  <si>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</si>
  <si>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</si>
  <si>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</si>
  <si>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</si>
  <si>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</si>
  <si>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</si>
  <si>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</si>
  <si>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</si>
  <si>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</si>
  <si>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</si>
  <si>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</si>
  <si>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</si>
  <si>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</si>
  <si>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</si>
  <si>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</si>
  <si>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</si>
  <si>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</si>
  <si>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</si>
  <si>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</si>
  <si>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</si>
  <si>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</si>
  <si>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</si>
  <si>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</si>
  <si>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</si>
  <si>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</si>
  <si>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</si>
  <si>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</si>
  <si>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</si>
  <si>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</si>
  <si>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</si>
  <si>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</si>
  <si>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</si>
  <si>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</si>
  <si>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</si>
  <si>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</si>
  <si>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</si>
  <si>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</si>
  <si>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</si>
  <si>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</si>
  <si>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</si>
  <si>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</si>
  <si>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</si>
  <si>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</si>
  <si>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</si>
  <si>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</si>
  <si>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</si>
  <si>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</si>
  <si>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</si>
  <si>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</si>
  <si>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</si>
  <si>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</si>
  <si>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</si>
  <si>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</si>
  <si>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</si>
  <si>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</si>
  <si>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</si>
  <si>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</si>
  <si>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</si>
  <si>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</si>
  <si>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</si>
  <si>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</si>
  <si>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</si>
  <si>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</si>
  <si>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</si>
  <si>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</si>
  <si>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</si>
  <si>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</si>
  <si>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</si>
  <si>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</si>
  <si>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</si>
  <si>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</si>
  <si>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</si>
  <si>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</si>
  <si>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</si>
  <si>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</si>
  <si>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</si>
  <si>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</si>
  <si>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</si>
  <si>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</si>
  <si>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</si>
  <si>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</si>
  <si>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</si>
  <si>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</si>
  <si>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</si>
  <si>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</si>
  <si>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</si>
  <si>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</si>
  <si>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</si>
  <si>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</si>
  <si>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</si>
  <si>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</si>
  <si>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</si>
  <si>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</si>
  <si>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</si>
  <si>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</si>
  <si>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</si>
  <si>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</si>
  <si>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</si>
  <si>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</si>
  <si>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</si>
  <si>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</si>
  <si>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</si>
  <si>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</si>
  <si>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</si>
  <si>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</si>
  <si>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</si>
  <si>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</si>
  <si>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</si>
  <si>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</si>
  <si>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</si>
  <si>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</si>
  <si>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</si>
  <si>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</si>
  <si>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</si>
  <si>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</si>
  <si>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</si>
  <si>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</si>
  <si>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</si>
  <si>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</si>
  <si>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</si>
  <si>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</si>
  <si>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</si>
  <si>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</si>
  <si>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</si>
  <si>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</si>
  <si>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</si>
  <si>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</si>
  <si>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</si>
  <si>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</si>
  <si>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</si>
  <si>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</si>
  <si>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</si>
  <si>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</si>
  <si>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</si>
  <si>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</si>
  <si>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</si>
  <si>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</si>
  <si>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</si>
  <si>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</si>
  <si>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</si>
  <si>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</si>
  <si>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</si>
  <si>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</si>
  <si>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</si>
  <si>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</si>
  <si>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</si>
  <si>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</si>
  <si>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</si>
  <si>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</si>
  <si>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</si>
  <si>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</si>
  <si>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</si>
  <si>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</si>
  <si>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</si>
  <si>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</si>
  <si>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</si>
  <si>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</si>
  <si>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</si>
  <si>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</si>
  <si>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</si>
  <si>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</si>
  <si>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</si>
  <si>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</si>
  <si>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</si>
  <si>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</si>
  <si>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</si>
  <si>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</si>
  <si>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</si>
  <si>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</si>
  <si>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</si>
  <si>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</si>
  <si>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</si>
  <si>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</si>
  <si>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</si>
  <si>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</si>
  <si>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</si>
  <si>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</si>
  <si>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</si>
  <si>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</si>
  <si>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</si>
  <si>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</si>
  <si>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</si>
  <si>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</si>
  <si>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</si>
  <si>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</si>
  <si>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</si>
  <si>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</si>
  <si>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</si>
  <si>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</si>
  <si>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</si>
  <si>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</si>
  <si>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</si>
  <si>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</si>
  <si>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</si>
  <si>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</si>
  <si>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</si>
  <si>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</si>
  <si>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</si>
  <si>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</si>
  <si>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</si>
  <si>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</si>
  <si>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</si>
  <si>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</si>
  <si>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</si>
  <si>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</si>
  <si>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</si>
  <si>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</si>
  <si>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</si>
  <si>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</si>
  <si>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</si>
  <si>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</si>
  <si>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</si>
  <si>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</si>
  <si>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</si>
  <si>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</si>
  <si>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</si>
  <si>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</si>
  <si>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</si>
  <si>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</si>
  <si>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</si>
  <si>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</si>
  <si>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</si>
  <si>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</si>
  <si>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</si>
  <si>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</si>
  <si>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</si>
  <si>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</si>
  <si>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</si>
  <si>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</si>
  <si>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</si>
  <si>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</si>
  <si>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</si>
  <si>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</si>
  <si>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</si>
  <si>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</si>
  <si>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</si>
  <si>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</si>
  <si>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</si>
  <si>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</si>
  <si>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</si>
  <si>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</si>
  <si>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</si>
  <si>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</si>
  <si>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</si>
  <si>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</si>
  <si>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</si>
  <si>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</si>
  <si>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</si>
  <si>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</si>
  <si>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</si>
  <si>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</si>
  <si>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</si>
  <si>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</si>
  <si>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</si>
  <si>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</si>
  <si>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</si>
  <si>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</si>
  <si>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</si>
  <si>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</si>
  <si>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</si>
  <si>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</si>
  <si>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</si>
  <si>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</si>
  <si>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</si>
  <si>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</si>
  <si>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</si>
  <si>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</si>
  <si>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</si>
  <si>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</si>
  <si>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</si>
  <si>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</si>
  <si>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</si>
  <si>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</si>
  <si>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</si>
  <si>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</si>
  <si>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</si>
  <si>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</si>
  <si>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</si>
  <si>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</si>
  <si>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</si>
  <si>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</si>
  <si>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</si>
  <si>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</si>
  <si>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</si>
  <si>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</si>
  <si>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</si>
  <si>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</si>
  <si>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</si>
  <si>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</si>
  <si>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</si>
  <si>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</si>
  <si>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</si>
  <si>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</si>
  <si>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</si>
  <si>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</si>
  <si>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</si>
  <si>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</si>
  <si>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</si>
  <si>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</si>
  <si>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</si>
  <si>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</si>
  <si>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</si>
  <si>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</si>
  <si>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</si>
  <si>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</si>
  <si>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</si>
  <si>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</si>
  <si>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</si>
  <si>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</si>
  <si>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</si>
  <si>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</si>
  <si>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</si>
  <si>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</si>
  <si>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</si>
  <si>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</si>
  <si>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</si>
  <si>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</si>
  <si>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</si>
  <si>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</si>
  <si>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</si>
  <si>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</si>
  <si>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</si>
  <si>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</si>
  <si>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</si>
  <si>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</si>
  <si>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</si>
  <si>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</si>
  <si>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</si>
  <si>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</si>
  <si>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</si>
  <si>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</si>
  <si>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</si>
  <si>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</si>
  <si>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</si>
  <si>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</si>
  <si>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</si>
  <si>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</si>
  <si>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</si>
  <si>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</si>
  <si>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</si>
  <si>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</si>
  <si>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</si>
  <si>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</si>
  <si>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</si>
  <si>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</si>
  <si>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</si>
  <si>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</si>
  <si>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</si>
  <si>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</si>
  <si>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</si>
  <si>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</si>
  <si>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</si>
  <si>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</si>
  <si>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</si>
  <si>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</si>
  <si>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</si>
  <si>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</si>
  <si>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</si>
  <si>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</si>
  <si>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</si>
  <si>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</si>
  <si>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</si>
  <si>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</si>
  <si>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</si>
  <si>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</si>
  <si>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</si>
  <si>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</si>
  <si>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</si>
  <si>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</si>
  <si>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</si>
  <si>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</si>
  <si>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</si>
  <si>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</si>
  <si>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</si>
  <si>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</si>
  <si>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</si>
  <si>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</si>
  <si>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</si>
  <si>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</si>
  <si>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</si>
  <si>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</si>
  <si>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</si>
  <si>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</si>
  <si>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</si>
  <si>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</si>
  <si>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</si>
  <si>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</si>
  <si>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</si>
  <si>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</si>
  <si>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</si>
  <si>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</si>
  <si>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</si>
  <si>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</si>
  <si>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</si>
  <si>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</si>
  <si>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</si>
  <si>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</si>
  <si>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</si>
  <si>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</si>
  <si>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</si>
  <si>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</si>
  <si>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</si>
  <si>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</si>
  <si>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</si>
  <si>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</si>
  <si>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</si>
  <si>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</si>
  <si>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</si>
  <si>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</si>
  <si>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</si>
  <si>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</si>
  <si>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</si>
  <si>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</si>
  <si>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</si>
  <si>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</si>
  <si>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</si>
  <si>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</si>
  <si>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</si>
  <si>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</si>
  <si>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</si>
  <si>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</si>
  <si>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</si>
  <si>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</si>
  <si>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</si>
  <si>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</si>
  <si>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</si>
  <si>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</si>
  <si>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</si>
  <si>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</si>
  <si>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</si>
  <si>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</si>
  <si>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</si>
  <si>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</si>
  <si>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</si>
  <si>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</si>
  <si>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</si>
  <si>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</si>
  <si>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</si>
  <si>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</si>
  <si>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</si>
  <si>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</si>
  <si>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</si>
  <si>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</si>
  <si>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</si>
  <si>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</si>
  <si>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</si>
  <si>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</si>
  <si>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</si>
  <si>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</si>
  <si>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</si>
  <si>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</si>
  <si>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</si>
  <si>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</si>
  <si>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</si>
  <si>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</si>
  <si>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</si>
  <si>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</si>
  <si>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</si>
  <si>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</si>
  <si>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</si>
  <si>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</si>
  <si>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</si>
  <si>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</si>
  <si>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</si>
  <si>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</si>
  <si>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</si>
  <si>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</si>
  <si>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</si>
  <si>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</si>
  <si>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</si>
  <si>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</si>
  <si>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</si>
  <si>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</si>
  <si>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</si>
  <si>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</si>
  <si>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</si>
  <si>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</si>
  <si>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</si>
  <si>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</si>
  <si>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</si>
  <si>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</si>
  <si>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</si>
  <si>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</si>
  <si>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</si>
  <si>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</si>
  <si>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</si>
  <si>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</si>
  <si>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</si>
  <si>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</si>
  <si>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</si>
  <si>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</si>
  <si>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</si>
  <si>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</si>
  <si>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</si>
  <si>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</si>
  <si>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</si>
  <si>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</si>
  <si>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</si>
  <si>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</si>
  <si>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</si>
  <si>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</si>
  <si>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</si>
  <si>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</si>
  <si>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</si>
  <si>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</si>
  <si>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</si>
  <si>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</si>
  <si>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</si>
  <si>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</si>
  <si>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</si>
  <si>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</si>
  <si>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</si>
  <si>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</si>
  <si>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</si>
  <si>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</si>
  <si>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</si>
  <si>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</si>
  <si>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</si>
  <si>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</si>
  <si>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</si>
  <si>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</si>
  <si>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</si>
  <si>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</si>
  <si>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</si>
  <si>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</si>
  <si>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</si>
  <si>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</si>
  <si>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</si>
  <si>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</si>
  <si>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</si>
  <si>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</si>
  <si>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</si>
  <si>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</si>
  <si>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</si>
  <si>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</si>
  <si>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</si>
  <si>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</si>
  <si>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</si>
  <si>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</si>
  <si>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</si>
  <si>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</si>
  <si>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</si>
  <si>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</si>
  <si>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</si>
  <si>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</si>
  <si>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</si>
  <si>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</si>
  <si>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</si>
  <si>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</si>
  <si>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</si>
  <si>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</si>
  <si>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</si>
  <si>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</si>
  <si>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</si>
  <si>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</si>
  <si>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</si>
  <si>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</si>
  <si>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</si>
  <si>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</si>
  <si>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</si>
  <si>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</si>
  <si>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</si>
  <si>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</si>
  <si>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</si>
  <si>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</si>
  <si>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</si>
  <si>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</si>
  <si>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</si>
  <si>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</si>
  <si>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</si>
  <si>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</si>
  <si>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</si>
  <si>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</si>
  <si>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</si>
  <si>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</si>
  <si>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</si>
  <si>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</si>
  <si>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</si>
  <si>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</si>
  <si>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</si>
  <si>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</si>
  <si>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</si>
  <si>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</si>
  <si>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</si>
  <si>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</si>
  <si>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</si>
  <si>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</si>
  <si>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</si>
  <si>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</si>
  <si>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</si>
  <si>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</si>
  <si>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</si>
  <si>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</si>
  <si>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</si>
  <si>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</si>
  <si>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</si>
  <si>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</si>
  <si>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</si>
  <si>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</si>
  <si>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</si>
  <si>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</si>
  <si>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</si>
  <si>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</si>
  <si>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</si>
  <si>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</si>
  <si>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</si>
  <si>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</si>
  <si>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</si>
  <si>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</si>
  <si>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</si>
  <si>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</si>
  <si>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</si>
  <si>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</si>
  <si>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</si>
  <si>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</si>
  <si>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</si>
  <si>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</si>
  <si>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</si>
  <si>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</si>
  <si>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</si>
  <si>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</si>
  <si>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</si>
  <si>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</si>
  <si>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</si>
  <si>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</si>
  <si>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</si>
  <si>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</si>
  <si>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</si>
  <si>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</si>
  <si>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</si>
  <si>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</si>
  <si>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</si>
  <si>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</si>
  <si>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</si>
  <si>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</si>
  <si>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</si>
  <si>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</si>
  <si>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</si>
  <si>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</si>
  <si>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</si>
  <si>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</si>
  <si>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</si>
  <si>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</si>
  <si>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</si>
  <si>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</si>
  <si>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</si>
  <si>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</si>
  <si>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</si>
  <si>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</si>
  <si>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</si>
  <si>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</si>
  <si>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</si>
  <si>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</si>
  <si>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</si>
  <si>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</si>
  <si>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</si>
  <si>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</si>
  <si>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</si>
  <si>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</si>
  <si>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</si>
  <si>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</si>
  <si>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</si>
  <si>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</si>
  <si>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</si>
  <si>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</si>
  <si>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</si>
  <si>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</si>
  <si>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</si>
  <si>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</si>
  <si>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</si>
  <si>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</si>
  <si>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</si>
  <si>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</si>
  <si>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</si>
  <si>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</si>
  <si>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</si>
  <si>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</si>
  <si>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</si>
  <si>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</si>
  <si>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</si>
  <si>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</si>
  <si>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</si>
  <si>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</si>
  <si>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</si>
  <si>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</si>
  <si>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</si>
  <si>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</si>
  <si>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</si>
  <si>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</si>
  <si>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</si>
  <si>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</si>
  <si>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</si>
  <si>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</si>
  <si>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</si>
  <si>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</si>
  <si>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</si>
  <si>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</si>
  <si>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</si>
  <si>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</si>
  <si>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</si>
  <si>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</si>
  <si>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</si>
  <si>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</si>
  <si>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</si>
  <si>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</si>
  <si>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</si>
  <si>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</si>
  <si>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</si>
  <si>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</si>
  <si>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</si>
  <si>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</si>
  <si>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</si>
  <si>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</si>
  <si>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</si>
  <si>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</si>
  <si>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</si>
  <si>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</si>
  <si>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</si>
  <si>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</si>
  <si>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</si>
  <si>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</si>
  <si>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</si>
  <si>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</si>
  <si>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</si>
  <si>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</si>
  <si>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</si>
  <si>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</si>
  <si>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</si>
  <si>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</si>
  <si>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</si>
  <si>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</si>
  <si>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</si>
  <si>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</si>
  <si>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</si>
  <si>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</si>
  <si>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</si>
  <si>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</si>
  <si>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</si>
  <si>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</si>
  <si>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</si>
  <si>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</si>
  <si>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</si>
  <si>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</si>
  <si>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</si>
  <si>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</si>
  <si>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</si>
  <si>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</si>
  <si>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</si>
  <si>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</si>
  <si>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</si>
  <si>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</si>
  <si>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</si>
  <si>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</si>
  <si>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</si>
  <si>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</si>
  <si>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</si>
  <si>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</si>
  <si>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</si>
  <si>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</si>
  <si>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</si>
  <si>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</si>
  <si>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</si>
  <si>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</si>
  <si>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</si>
  <si>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</si>
  <si>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</si>
  <si>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</si>
  <si>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</si>
  <si>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</si>
  <si>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</si>
  <si>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</si>
  <si>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</si>
  <si>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</si>
  <si>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</si>
  <si>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</si>
  <si>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</si>
  <si>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</si>
  <si>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</si>
  <si>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</si>
  <si>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</si>
  <si>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</si>
  <si>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</si>
  <si>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</si>
  <si>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</si>
  <si>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</si>
  <si>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</si>
  <si>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</si>
  <si>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</si>
  <si>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</si>
  <si>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</si>
  <si>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</si>
  <si>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</si>
  <si>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</si>
  <si>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</si>
  <si>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</si>
  <si>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</si>
  <si>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</si>
  <si>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</si>
  <si>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</si>
  <si>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</si>
  <si>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</si>
  <si>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</si>
  <si>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</si>
  <si>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</si>
  <si>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</si>
  <si>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</si>
  <si>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</si>
  <si>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</si>
  <si>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</si>
  <si>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</si>
  <si>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</si>
  <si>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</si>
  <si>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</si>
  <si>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</si>
  <si>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</si>
  <si>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</si>
  <si>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</si>
  <si>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</si>
  <si>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</si>
  <si>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</si>
  <si>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</si>
  <si>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</si>
  <si>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</si>
  <si>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</si>
  <si>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</si>
  <si>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</si>
  <si>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</si>
  <si>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</si>
  <si>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</si>
  <si>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</si>
  <si>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</si>
  <si>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</si>
  <si>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</si>
  <si>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</si>
  <si>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</si>
  <si>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</si>
  <si>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</si>
  <si>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</si>
  <si>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</si>
  <si>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</si>
  <si>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</si>
  <si>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</si>
  <si>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</si>
  <si>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</si>
  <si>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</si>
  <si>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</si>
  <si>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</si>
  <si>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</si>
  <si>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</si>
  <si>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</si>
  <si>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</si>
  <si>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</si>
  <si>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</si>
  <si>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</si>
  <si>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</si>
  <si>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</si>
  <si>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</si>
  <si>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</si>
  <si>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</si>
  <si>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</si>
  <si>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</si>
  <si>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</si>
  <si>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</si>
  <si>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</si>
  <si>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</si>
  <si>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</si>
  <si>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</si>
  <si>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</si>
  <si>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</si>
  <si>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</si>
  <si>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</si>
  <si>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</si>
  <si>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</si>
  <si>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</si>
  <si>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</si>
  <si>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</si>
  <si>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</si>
  <si>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</si>
  <si>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</si>
  <si>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</si>
  <si>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</si>
  <si>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</si>
  <si>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</si>
  <si>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</si>
  <si>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</si>
  <si>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</si>
  <si>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</si>
  <si>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</si>
  <si>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</si>
  <si>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</si>
  <si>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</si>
  <si>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</si>
  <si>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</si>
  <si>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</si>
  <si>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</si>
  <si>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</si>
  <si>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</si>
  <si>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</si>
  <si>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</si>
  <si>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</si>
  <si>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</si>
  <si>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</si>
  <si>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</si>
  <si>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</si>
  <si>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</si>
  <si>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</si>
  <si>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</si>
  <si>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</si>
  <si>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</si>
  <si>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</si>
  <si>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</si>
  <si>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</si>
  <si>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</si>
  <si>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</si>
  <si>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</si>
  <si>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</si>
  <si>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</si>
  <si>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</si>
  <si>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</si>
  <si>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</si>
  <si>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</si>
  <si>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</si>
  <si>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</si>
  <si>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</si>
  <si>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</si>
  <si>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</si>
  <si>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</si>
  <si>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</si>
  <si>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</si>
  <si>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</si>
  <si>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</si>
  <si>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</si>
  <si>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</si>
  <si>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</si>
  <si>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</si>
  <si>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</si>
  <si>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</si>
  <si>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</si>
  <si>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</si>
  <si>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</si>
  <si>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</si>
  <si>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</si>
  <si>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</si>
  <si>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</si>
  <si>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</si>
  <si>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</si>
  <si>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</si>
  <si>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</si>
  <si>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</si>
  <si>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</si>
  <si>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</si>
  <si>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</si>
  <si>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</si>
  <si>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</si>
  <si>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</si>
  <si>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</si>
  <si>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</si>
  <si>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</si>
  <si>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</si>
  <si>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</si>
  <si>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</si>
  <si>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</si>
  <si>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</si>
  <si>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</si>
  <si>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</si>
  <si>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</si>
  <si>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</si>
  <si>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</si>
  <si>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</si>
  <si>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</si>
  <si>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</si>
  <si>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</si>
  <si>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</si>
  <si>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</si>
  <si>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</si>
  <si>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</si>
  <si>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</si>
  <si>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</si>
  <si>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</si>
  <si>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</si>
  <si>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</si>
  <si>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</si>
  <si>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</si>
  <si>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</si>
  <si>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</si>
  <si>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</si>
  <si>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</si>
  <si>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</si>
  <si>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</si>
  <si>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</si>
  <si>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</si>
  <si>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</si>
  <si>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</si>
  <si>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</si>
  <si>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</si>
  <si>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</si>
  <si>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</si>
  <si>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</si>
  <si>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</si>
  <si>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</si>
  <si>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</si>
  <si>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</si>
  <si>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</si>
  <si>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</si>
  <si>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</si>
  <si>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</si>
  <si>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</si>
  <si>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</si>
  <si>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</si>
  <si>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</si>
  <si>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</si>
  <si>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</si>
  <si>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</si>
  <si>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</si>
  <si>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</si>
  <si>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</si>
  <si>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</si>
  <si>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</si>
  <si>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</si>
  <si>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</si>
  <si>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</si>
  <si>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</si>
  <si>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</si>
  <si>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</si>
  <si>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</si>
  <si>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</si>
  <si>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</si>
  <si>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</si>
  <si>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</si>
  <si>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</si>
  <si>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</si>
  <si>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</si>
  <si>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</si>
  <si>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</si>
  <si>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</si>
  <si>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</si>
  <si>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</si>
  <si>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</si>
  <si>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</si>
  <si>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</si>
  <si>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</si>
  <si>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</si>
  <si>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</si>
  <si>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</si>
  <si>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</si>
  <si>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</si>
  <si>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</si>
  <si>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</si>
  <si>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</si>
  <si>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</si>
  <si>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</si>
  <si>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</si>
  <si>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</si>
  <si>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</si>
  <si>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</si>
  <si>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</si>
  <si>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</si>
  <si>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</si>
  <si>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</si>
  <si>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</si>
  <si>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</si>
  <si>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</si>
  <si>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</si>
  <si>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</si>
  <si>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</si>
  <si>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</si>
  <si>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</si>
  <si>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</si>
  <si>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</si>
  <si>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</si>
  <si>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</si>
  <si>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</si>
  <si>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</si>
  <si>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</si>
  <si>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</si>
  <si>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</si>
  <si>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</si>
  <si>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</si>
  <si>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</si>
  <si>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</si>
  <si>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</si>
  <si>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</si>
  <si>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</si>
  <si>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</si>
  <si>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</si>
  <si>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</si>
  <si>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</si>
  <si>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</si>
  <si>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</si>
  <si>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</si>
  <si>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</si>
  <si>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</si>
  <si>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</si>
  <si>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</si>
  <si>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</si>
  <si>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</si>
  <si>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</si>
  <si>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</si>
  <si>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</si>
  <si>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</si>
  <si>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</si>
  <si>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</si>
  <si>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</si>
  <si>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</si>
  <si>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</si>
  <si>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</si>
  <si>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</si>
  <si>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</si>
  <si>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</si>
  <si>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</si>
  <si>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</si>
  <si>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</si>
  <si>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</si>
  <si>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</si>
  <si>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</si>
  <si>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</si>
  <si>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</si>
  <si>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</si>
  <si>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</si>
  <si>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</si>
  <si>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</si>
  <si>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</si>
  <si>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</si>
  <si>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</si>
  <si>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</si>
  <si>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</si>
  <si>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</si>
  <si>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</si>
  <si>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</si>
  <si>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</si>
  <si>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</si>
  <si>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</si>
  <si>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</si>
  <si>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</si>
  <si>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</si>
  <si>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</si>
  <si>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</si>
  <si>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</si>
  <si>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</si>
  <si>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</si>
  <si>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</si>
  <si>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</si>
  <si>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</si>
  <si>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</si>
  <si>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</si>
  <si>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</si>
  <si>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</si>
  <si>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</si>
  <si>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</si>
  <si>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</si>
  <si>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</si>
  <si>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</si>
  <si>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</si>
  <si>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</si>
  <si>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</si>
  <si>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</si>
  <si>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</si>
  <si>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</si>
  <si>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</si>
  <si>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</si>
  <si>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</si>
  <si>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</si>
  <si>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</si>
  <si>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</si>
  <si>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</si>
  <si>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</si>
  <si>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</si>
  <si>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</si>
  <si>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</si>
  <si>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</si>
  <si>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</si>
  <si>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</si>
  <si>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</si>
  <si>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</si>
  <si>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</si>
  <si>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</si>
  <si>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</si>
  <si>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</si>
  <si>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</si>
  <si>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</si>
  <si>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</si>
  <si>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</si>
  <si>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</si>
  <si>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</si>
  <si>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</si>
  <si>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</si>
  <si>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</si>
  <si>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</si>
  <si>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</si>
  <si>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</si>
  <si>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</si>
  <si>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</si>
  <si>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</si>
  <si>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</si>
  <si>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</si>
  <si>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</si>
  <si>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</si>
  <si>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</si>
  <si>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</si>
  <si>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</si>
  <si>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</si>
  <si>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</si>
  <si>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</si>
  <si>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</si>
  <si>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</si>
  <si>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</si>
  <si>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</si>
  <si>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</si>
  <si>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</si>
  <si>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</si>
  <si>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</si>
  <si>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</si>
  <si>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</si>
  <si>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</si>
  <si>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</si>
  <si>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</si>
  <si>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</si>
  <si>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</si>
  <si>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</si>
  <si>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</si>
  <si>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</si>
  <si>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</si>
  <si>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</si>
  <si>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</si>
  <si>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</si>
  <si>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</si>
  <si>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</si>
  <si>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</si>
  <si>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</si>
  <si>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</si>
  <si>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</si>
  <si>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</si>
  <si>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</si>
  <si>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</si>
  <si>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</si>
  <si>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</si>
  <si>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</si>
  <si>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</si>
  <si>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</si>
  <si>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</si>
  <si>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</si>
  <si>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</si>
  <si>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</si>
  <si>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</si>
  <si>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</si>
  <si>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</si>
  <si>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</si>
  <si>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</si>
  <si>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</si>
  <si>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</si>
  <si>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</si>
  <si>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</si>
  <si>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</si>
  <si>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</si>
  <si>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</si>
  <si>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</si>
  <si>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</si>
  <si>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</si>
  <si>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</si>
  <si>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</si>
  <si>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</si>
  <si>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</si>
  <si>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</si>
  <si>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</si>
  <si>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</si>
  <si>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</si>
  <si>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</si>
  <si>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</si>
  <si>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</si>
  <si>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</si>
  <si>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</si>
  <si>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</si>
  <si>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</si>
  <si>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</si>
  <si>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</si>
  <si>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</si>
  <si>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</si>
  <si>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</si>
  <si>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</si>
  <si>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</si>
  <si>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</si>
  <si>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</si>
  <si>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</si>
  <si>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</si>
  <si>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</si>
  <si>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</si>
  <si>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</si>
  <si>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</si>
  <si>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</si>
  <si>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</si>
  <si>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</si>
  <si>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</si>
  <si>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</si>
  <si>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</si>
  <si>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</si>
  <si>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</si>
  <si>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</si>
  <si>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</si>
  <si>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</si>
  <si>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</si>
  <si>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</si>
  <si>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</si>
  <si>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</si>
  <si>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</si>
  <si>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</si>
  <si>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</si>
  <si>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</si>
  <si>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</si>
  <si>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</si>
  <si>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</si>
  <si>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</si>
  <si>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</si>
  <si>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</si>
  <si>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</si>
  <si>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</si>
  <si>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</si>
  <si>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</si>
  <si>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</si>
  <si>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</si>
  <si>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</si>
  <si>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</si>
  <si>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</si>
  <si>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</si>
  <si>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</si>
  <si>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</si>
  <si>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</si>
  <si>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</si>
  <si>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</si>
  <si>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</si>
  <si>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</si>
  <si>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</si>
  <si>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</si>
  <si>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</si>
  <si>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</si>
  <si>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</si>
  <si>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</si>
  <si>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</si>
  <si>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</si>
  <si>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</si>
  <si>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</si>
  <si>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</si>
  <si>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</si>
  <si>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</si>
  <si>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</si>
  <si>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</si>
  <si>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</si>
  <si>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</si>
  <si>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</si>
  <si>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</si>
  <si>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</si>
  <si>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</si>
  <si>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</si>
  <si>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</si>
  <si>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</si>
  <si>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</si>
  <si>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</si>
  <si>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</si>
  <si>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</si>
  <si>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</si>
  <si>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</si>
  <si>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</si>
  <si>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</si>
  <si>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</si>
  <si>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</si>
  <si>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</si>
  <si>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</si>
  <si>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</si>
  <si>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</si>
  <si>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</si>
  <si>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</si>
  <si>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</si>
  <si>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</si>
  <si>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</si>
  <si>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</si>
  <si>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</si>
  <si>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</si>
  <si>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</si>
  <si>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</si>
  <si>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</si>
  <si>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</si>
  <si>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</si>
  <si>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</si>
  <si>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</si>
  <si>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</si>
  <si>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</si>
  <si>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</si>
  <si>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</si>
  <si>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</si>
  <si>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</si>
  <si>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</si>
  <si>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</si>
  <si>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</si>
  <si>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</si>
  <si>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</si>
  <si>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</si>
  <si>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</si>
  <si>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</si>
  <si>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</si>
  <si>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</si>
  <si>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</si>
  <si>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</si>
  <si>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</si>
  <si>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</si>
  <si>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</si>
  <si>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</si>
  <si>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</si>
  <si>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</si>
  <si>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</si>
  <si>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</si>
  <si>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</si>
  <si>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</si>
  <si>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</si>
  <si>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</si>
  <si>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</si>
  <si>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</si>
  <si>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</si>
  <si>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</si>
  <si>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</si>
  <si>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</si>
  <si>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</si>
  <si>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</si>
  <si>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</si>
  <si>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</si>
  <si>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</si>
  <si>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</si>
  <si>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</si>
  <si>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</si>
  <si>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</si>
  <si>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</si>
  <si>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</si>
  <si>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</si>
  <si>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</si>
  <si>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</si>
  <si>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</si>
  <si>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</si>
  <si>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</si>
  <si>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</si>
  <si>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</si>
  <si>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</si>
  <si>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</si>
  <si>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</si>
  <si>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</si>
  <si>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</si>
  <si>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</si>
  <si>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</si>
  <si>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</si>
  <si>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</si>
  <si>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</si>
  <si>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</si>
  <si>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</si>
  <si>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</si>
  <si>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</si>
  <si>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</si>
  <si>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</si>
  <si>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</si>
  <si>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</si>
  <si>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</si>
  <si>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</si>
  <si>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</si>
  <si>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</si>
  <si>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</si>
  <si>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</si>
  <si>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</si>
  <si>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</si>
  <si>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</si>
  <si>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</si>
  <si>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</si>
  <si>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</si>
  <si>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</si>
  <si>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</si>
  <si>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</si>
  <si>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</si>
  <si>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</si>
  <si>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</si>
  <si>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</si>
  <si>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</si>
  <si>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</si>
  <si>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</si>
  <si>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</si>
  <si>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</si>
  <si>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</si>
  <si>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</si>
  <si>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</si>
  <si>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</si>
  <si>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</si>
  <si>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</si>
  <si>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</si>
  <si>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</si>
  <si>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</si>
  <si>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</si>
  <si>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</si>
  <si>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</si>
  <si>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</si>
  <si>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</si>
  <si>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</si>
  <si>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</si>
  <si>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</si>
  <si>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</si>
  <si>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</si>
  <si>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</si>
  <si>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</si>
  <si>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</si>
  <si>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</si>
  <si>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</si>
  <si>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</si>
  <si>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</si>
  <si>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</si>
  <si>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</si>
  <si>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</si>
  <si>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</si>
  <si>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</si>
  <si>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</si>
  <si>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</si>
  <si>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</si>
  <si>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</si>
  <si>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</si>
  <si>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</si>
  <si>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</si>
  <si>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</si>
  <si>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</si>
  <si>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</si>
  <si>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</si>
  <si>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</si>
  <si>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</si>
  <si>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</si>
  <si>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</si>
  <si>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</si>
  <si>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</si>
  <si>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</si>
  <si>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</si>
  <si>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</si>
  <si>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</si>
  <si>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</si>
  <si>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</si>
  <si>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</si>
  <si>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</si>
  <si>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</si>
  <si>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</si>
  <si>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</si>
  <si>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</si>
  <si>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</si>
  <si>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</si>
  <si>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</si>
  <si>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</si>
  <si>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</si>
  <si>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</si>
  <si>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</si>
  <si>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</si>
  <si>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</si>
  <si>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</si>
  <si>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</si>
  <si>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</si>
  <si>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</si>
  <si>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</si>
  <si>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</si>
  <si>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</si>
  <si>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</si>
  <si>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</si>
  <si>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</si>
  <si>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</si>
  <si>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</si>
  <si>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</si>
  <si>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</si>
  <si>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</si>
  <si>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</si>
  <si>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</si>
  <si>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</si>
  <si>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</si>
  <si>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</si>
  <si>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</si>
  <si>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</si>
  <si>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</si>
  <si>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</si>
  <si>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</si>
  <si>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</si>
  <si>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</si>
  <si>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</si>
  <si>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</si>
  <si>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</si>
  <si>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</si>
  <si>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</si>
  <si>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</si>
  <si>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</si>
  <si>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</si>
  <si>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</si>
  <si>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</si>
  <si>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</si>
  <si>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</si>
  <si>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</si>
  <si>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</si>
  <si>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</si>
  <si>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</si>
  <si>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</si>
  <si>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</si>
  <si>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</si>
  <si>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</si>
  <si>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</si>
  <si>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</si>
  <si>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</si>
  <si>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</si>
  <si>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</si>
  <si>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</si>
  <si>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</si>
  <si>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</si>
  <si>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</si>
  <si>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</si>
  <si>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</si>
  <si>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</si>
  <si>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</si>
  <si>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</si>
  <si>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</si>
  <si>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</si>
  <si>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</si>
  <si>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</si>
  <si>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</si>
  <si>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</si>
  <si>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</si>
  <si>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</si>
  <si>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</si>
  <si>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</si>
  <si>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</si>
  <si>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</si>
  <si>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</si>
  <si>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</si>
  <si>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</si>
  <si>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</si>
  <si>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</si>
  <si>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</si>
  <si>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</si>
  <si>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</si>
  <si>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</si>
  <si>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</si>
  <si>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</si>
  <si>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</si>
  <si>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</si>
  <si>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</si>
  <si>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</si>
  <si>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</si>
  <si>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</si>
  <si>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</si>
  <si>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</si>
  <si>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</si>
  <si>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</si>
  <si>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</si>
  <si>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</si>
  <si>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</si>
  <si>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</si>
  <si>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</si>
  <si>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</si>
  <si>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</si>
  <si>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</si>
  <si>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</si>
  <si>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</si>
  <si>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</si>
  <si>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</si>
  <si>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</si>
  <si>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</si>
  <si>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</si>
  <si>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</si>
  <si>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</si>
  <si>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</si>
  <si>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</si>
  <si>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</si>
  <si>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</si>
  <si>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</si>
  <si>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</si>
  <si>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</si>
  <si>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</si>
  <si>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</si>
  <si>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</si>
  <si>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</si>
  <si>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</si>
  <si>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</si>
  <si>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</si>
  <si>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</si>
  <si>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</si>
  <si>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</si>
  <si>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</si>
  <si>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</si>
  <si>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</si>
  <si>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</si>
  <si>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</si>
  <si>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</si>
  <si>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</si>
  <si>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</si>
  <si>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</si>
  <si>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</si>
  <si>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</si>
  <si>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</si>
  <si>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</si>
  <si>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</si>
  <si>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</si>
  <si>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</si>
  <si>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</si>
  <si>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</si>
  <si>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</si>
  <si>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</si>
  <si>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</si>
  <si>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</si>
  <si>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</si>
  <si>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</si>
  <si>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</si>
  <si>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</si>
  <si>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</si>
  <si>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</si>
  <si>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</si>
  <si>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</si>
  <si>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</si>
  <si>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</si>
  <si>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</si>
  <si>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</si>
  <si>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</si>
  <si>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</si>
  <si>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</si>
  <si>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</si>
  <si>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</si>
  <si>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</si>
  <si>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</si>
  <si>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</si>
  <si>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</si>
  <si>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</si>
  <si>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</si>
  <si>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</si>
  <si>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</si>
  <si>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</si>
  <si>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</si>
  <si>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</si>
  <si>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</si>
  <si>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</si>
  <si>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</si>
  <si>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</si>
  <si>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</si>
  <si>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</si>
  <si>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</si>
  <si>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</si>
  <si>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</si>
  <si>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</si>
  <si>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</si>
  <si>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</si>
  <si>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</si>
  <si>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</si>
  <si>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</si>
  <si>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</si>
  <si>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</si>
  <si>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</si>
  <si>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</si>
  <si>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</si>
  <si>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</si>
  <si>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</si>
  <si>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</si>
  <si>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</si>
  <si>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</si>
  <si>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</si>
  <si>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</si>
  <si>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</si>
  <si>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</si>
  <si>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</si>
  <si>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</si>
  <si>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</si>
  <si>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</si>
  <si>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</si>
  <si>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</si>
  <si>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</si>
  <si>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</si>
  <si>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</si>
  <si>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</si>
  <si>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</si>
  <si>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</si>
  <si>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</si>
  <si>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</si>
  <si>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</si>
  <si>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</si>
  <si>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</si>
  <si>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</si>
  <si>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</si>
  <si>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</si>
  <si>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</si>
  <si>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</si>
  <si>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</si>
  <si>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</si>
  <si>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</si>
  <si>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</si>
  <si>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</si>
  <si>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</si>
  <si>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</si>
  <si>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</si>
  <si>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</si>
  <si>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</si>
  <si>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</si>
  <si>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</si>
  <si>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</si>
  <si>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</si>
  <si>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</si>
  <si>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</si>
  <si>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</si>
  <si>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</si>
  <si>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</si>
  <si>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</si>
  <si>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</si>
  <si>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</si>
  <si>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</si>
  <si>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</si>
  <si>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</si>
  <si>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</si>
  <si>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</si>
  <si>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</si>
  <si>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</si>
  <si>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</si>
  <si>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</si>
  <si>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</si>
  <si>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</si>
  <si>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</si>
  <si>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</si>
  <si>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</si>
  <si>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</si>
  <si>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</si>
  <si>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</si>
  <si>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</si>
  <si>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</si>
  <si>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</si>
  <si>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</si>
  <si>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</si>
  <si>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</si>
  <si>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</si>
  <si>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</si>
  <si>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</si>
  <si>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</si>
  <si>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</si>
  <si>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</si>
  <si>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</si>
  <si>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</si>
  <si>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</si>
  <si>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</si>
  <si>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</si>
  <si>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</si>
  <si>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</si>
  <si>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</si>
  <si>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</si>
  <si>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</si>
  <si>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</si>
  <si>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</si>
  <si>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</si>
  <si>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</si>
  <si>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</si>
  <si>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</si>
  <si>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</si>
  <si>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</si>
  <si>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</si>
  <si>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</si>
  <si>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</si>
  <si>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</si>
  <si>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</si>
  <si>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</si>
  <si>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</si>
  <si>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</si>
  <si>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</si>
  <si>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</si>
  <si>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</si>
  <si>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</si>
  <si>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</si>
  <si>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</si>
  <si>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</si>
  <si>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</si>
  <si>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</si>
  <si>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</si>
  <si>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</si>
  <si>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</si>
  <si>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</si>
  <si>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</si>
  <si>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</si>
  <si>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</si>
  <si>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</si>
  <si>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</si>
  <si>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</si>
  <si>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</si>
  <si>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</si>
  <si>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</si>
  <si>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</si>
  <si>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</si>
  <si>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</si>
  <si>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</si>
  <si>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</si>
  <si>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</si>
  <si>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</si>
  <si>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</si>
  <si>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</si>
  <si>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</si>
  <si>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</si>
  <si>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</si>
  <si>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</si>
  <si>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</si>
  <si>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</si>
  <si>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</si>
  <si>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</si>
  <si>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</si>
  <si>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</si>
  <si>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</si>
  <si>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</si>
  <si>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</si>
  <si>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</si>
  <si>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</si>
  <si>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</si>
  <si>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</si>
  <si>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</si>
  <si>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</si>
  <si>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</si>
  <si>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</si>
  <si>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</si>
  <si>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</si>
  <si>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</si>
  <si>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</si>
  <si>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</si>
  <si>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</si>
  <si>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</si>
  <si>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</si>
  <si>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</si>
  <si>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</si>
  <si>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</si>
  <si>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</si>
  <si>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</si>
  <si>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</si>
  <si>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</si>
  <si>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</si>
  <si>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</si>
  <si>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</si>
  <si>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</si>
  <si>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</si>
  <si>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</si>
  <si>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</si>
  <si>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</si>
  <si>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</si>
  <si>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</si>
  <si>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</si>
  <si>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</si>
  <si>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</si>
  <si>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</si>
  <si>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</si>
  <si>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</si>
  <si>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</si>
  <si>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</si>
  <si>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</si>
  <si>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</si>
  <si>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</si>
  <si>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</si>
  <si>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</si>
  <si>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</si>
  <si>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</si>
  <si>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</si>
  <si>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</si>
  <si>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</si>
  <si>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</si>
  <si>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</si>
  <si>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</si>
  <si>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</si>
  <si>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</si>
  <si>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</si>
  <si>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</si>
  <si>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</si>
  <si>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</si>
  <si>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</si>
  <si>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</si>
  <si>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</si>
  <si>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</si>
  <si>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</si>
  <si>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</si>
  <si>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</si>
  <si>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</si>
  <si>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</si>
  <si>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</si>
  <si>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</si>
  <si>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</si>
  <si>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</si>
  <si>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</si>
  <si>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</si>
  <si>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</si>
  <si>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</si>
  <si>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</si>
  <si>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</si>
  <si>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</si>
  <si>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</si>
  <si>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</si>
  <si>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</si>
  <si>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</si>
  <si>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</si>
  <si>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</si>
  <si>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</si>
  <si>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</si>
  <si>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</si>
  <si>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</si>
  <si>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</si>
  <si>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</si>
  <si>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</si>
  <si>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</si>
  <si>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</si>
  <si>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</si>
  <si>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</si>
  <si>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</si>
  <si>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</si>
  <si>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</si>
  <si>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</si>
  <si>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</si>
  <si>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</si>
  <si>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</si>
  <si>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</si>
  <si>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</si>
  <si>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</si>
  <si>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</si>
  <si>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</si>
  <si>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</si>
  <si>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</si>
  <si>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</si>
  <si>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</si>
  <si>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</si>
  <si>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</si>
  <si>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</si>
  <si>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</si>
  <si>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</si>
  <si>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</si>
  <si>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</si>
  <si>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</si>
  <si>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</si>
  <si>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</si>
  <si>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</si>
  <si>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</si>
  <si>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</si>
  <si>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</si>
  <si>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</si>
  <si>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</si>
  <si>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</si>
  <si>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</si>
  <si>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</si>
  <si>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</si>
  <si>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</si>
  <si>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</si>
  <si>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</si>
  <si>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</si>
  <si>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</si>
  <si>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</si>
  <si>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</si>
  <si>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</si>
  <si>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</si>
  <si>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</si>
  <si>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</si>
  <si>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</si>
  <si>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</si>
  <si>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</si>
  <si>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</si>
  <si>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</si>
  <si>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</si>
  <si>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</si>
  <si>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</si>
  <si>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</si>
  <si>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</si>
  <si>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</si>
  <si>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</si>
  <si>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</si>
  <si>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</si>
  <si>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</si>
  <si>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</si>
  <si>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</si>
  <si>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</si>
  <si>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</si>
  <si>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</si>
  <si>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</si>
  <si>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</si>
  <si>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</si>
  <si>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</si>
  <si>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</si>
  <si>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</si>
  <si>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</si>
  <si>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</si>
  <si>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</si>
  <si>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</si>
  <si>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</si>
  <si>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</si>
  <si>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</si>
  <si>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</si>
  <si>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</si>
  <si>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</si>
  <si>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</si>
  <si>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</si>
  <si>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</si>
  <si>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</si>
  <si>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</si>
  <si>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</si>
  <si>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</si>
  <si>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</si>
  <si>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</si>
  <si>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</si>
  <si>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</si>
  <si>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</si>
  <si>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</si>
  <si>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</si>
  <si>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</si>
  <si>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</si>
  <si>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</si>
  <si>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</si>
  <si>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</si>
  <si>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</si>
  <si>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</si>
  <si>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</si>
  <si>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</si>
  <si>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</si>
  <si>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</si>
  <si>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</si>
  <si>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</si>
  <si>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</si>
  <si>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</si>
  <si>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</si>
  <si>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</si>
  <si>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</si>
  <si>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</si>
  <si>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</si>
  <si>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</si>
  <si>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</si>
  <si>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</si>
  <si>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</si>
  <si>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</si>
  <si>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</si>
  <si>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</si>
  <si>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</si>
  <si>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</si>
  <si>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</si>
  <si>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</si>
  <si>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</si>
  <si>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</si>
  <si>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</si>
  <si>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</si>
  <si>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</si>
  <si>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</si>
  <si>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</si>
  <si>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</si>
  <si>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</si>
  <si>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</si>
  <si>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</si>
  <si>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</si>
  <si>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</si>
  <si>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</si>
  <si>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</si>
  <si>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</si>
  <si>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</si>
  <si>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</si>
  <si>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</si>
  <si>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</si>
  <si>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</si>
  <si>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</si>
  <si>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</si>
  <si>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</si>
  <si>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</si>
  <si>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</si>
  <si>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</si>
  <si>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</si>
  <si>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</si>
  <si>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</si>
  <si>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</si>
  <si>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</si>
  <si>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</si>
  <si>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</si>
  <si>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</si>
  <si>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</si>
  <si>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</si>
  <si>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</si>
  <si>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</si>
  <si>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</si>
  <si>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</si>
  <si>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</si>
  <si>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</si>
  <si>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</si>
  <si>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</si>
  <si>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</si>
  <si>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</si>
  <si>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</si>
  <si>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</si>
  <si>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</si>
  <si>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</si>
  <si>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</si>
  <si>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</si>
  <si>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</si>
  <si>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</si>
  <si>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</si>
  <si>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</si>
  <si>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</si>
  <si>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</si>
  <si>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</si>
  <si>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</si>
  <si>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</si>
  <si>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</si>
  <si>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</si>
  <si>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</si>
  <si>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</si>
  <si>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</si>
  <si>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</si>
  <si>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</si>
  <si>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</si>
  <si>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</si>
  <si>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</si>
  <si>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</si>
  <si>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</si>
  <si>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</si>
  <si>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</si>
  <si>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</si>
  <si>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</si>
  <si>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</si>
  <si>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</si>
  <si>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</si>
  <si>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</si>
  <si>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</si>
  <si>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</si>
  <si>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</si>
  <si>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</si>
  <si>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</si>
  <si>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</si>
  <si>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</si>
  <si>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</si>
  <si>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</si>
  <si>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</si>
  <si>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</si>
  <si>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</si>
  <si>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</si>
  <si>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</si>
  <si>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</si>
  <si>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</si>
  <si>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</si>
  <si>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</si>
  <si>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</si>
  <si>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</si>
  <si>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</si>
  <si>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</si>
  <si>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</si>
  <si>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</si>
  <si>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</si>
  <si>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</si>
  <si>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</si>
  <si>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</si>
  <si>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</si>
  <si>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</si>
  <si>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</si>
  <si>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</si>
  <si>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</si>
  <si>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</si>
  <si>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</si>
  <si>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</si>
  <si>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</si>
  <si>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</si>
  <si>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</si>
  <si>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</si>
  <si>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</si>
  <si>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</si>
  <si>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</si>
  <si>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</si>
  <si>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</si>
  <si>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</si>
  <si>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</si>
  <si>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</si>
  <si>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</si>
  <si>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</si>
  <si>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</si>
  <si>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</si>
  <si>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</si>
  <si>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</si>
  <si>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</si>
  <si>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</si>
  <si>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</si>
  <si>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</si>
  <si>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</si>
  <si>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</si>
  <si>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</si>
  <si>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</si>
  <si>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</si>
  <si>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</si>
  <si>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</si>
  <si>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</si>
  <si>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</si>
  <si>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</si>
  <si>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</si>
  <si>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</si>
  <si>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</si>
  <si>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</si>
  <si>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</si>
  <si>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</si>
  <si>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</si>
  <si>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</si>
  <si>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</si>
  <si>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</si>
  <si>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</si>
  <si>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</si>
  <si>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</si>
  <si>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</si>
  <si>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</si>
  <si>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</si>
  <si>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</si>
  <si>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</si>
  <si>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</si>
  <si>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</si>
  <si>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</si>
  <si>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</si>
  <si>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</si>
  <si>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</si>
  <si>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</si>
  <si>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</si>
  <si>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</si>
  <si>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</si>
  <si>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</si>
  <si>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</si>
  <si>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</si>
  <si>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</si>
  <si>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</si>
  <si>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</si>
  <si>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</si>
  <si>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</si>
  <si>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</si>
  <si>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</si>
  <si>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</si>
  <si>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</si>
  <si>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</si>
  <si>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</si>
  <si>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</si>
  <si>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</si>
  <si>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</si>
  <si>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</si>
  <si>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</si>
  <si>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</si>
  <si>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</si>
  <si>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</si>
  <si>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</si>
  <si>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</si>
  <si>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</si>
  <si>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</si>
  <si>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</si>
  <si>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</si>
  <si>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</si>
  <si>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</si>
  <si>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</si>
  <si>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</si>
  <si>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</si>
  <si>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</si>
  <si>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</si>
  <si>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</si>
  <si>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</si>
  <si>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</si>
  <si>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</si>
  <si>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</si>
  <si>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</si>
  <si>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</si>
  <si>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</si>
  <si>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</si>
  <si>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</si>
  <si>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</si>
  <si>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</si>
  <si>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</si>
  <si>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</si>
  <si>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</si>
  <si>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</si>
  <si>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</si>
  <si>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</si>
  <si>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</si>
  <si>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</si>
  <si>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</si>
  <si>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</si>
  <si>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</si>
  <si>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</si>
  <si>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</si>
  <si>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</si>
  <si>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</si>
  <si>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</si>
  <si>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</si>
  <si>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</si>
  <si>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</si>
  <si>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</si>
  <si>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</si>
  <si>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</si>
  <si>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</si>
  <si>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</si>
  <si>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</si>
  <si>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</si>
  <si>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</si>
  <si>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</si>
  <si>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</si>
  <si>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</si>
  <si>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</si>
  <si>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</si>
  <si>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</si>
  <si>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</si>
  <si>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</si>
  <si>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</si>
  <si>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</si>
  <si>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</si>
  <si>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</si>
  <si>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</si>
  <si>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</si>
  <si>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</si>
  <si>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</si>
  <si>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</si>
  <si>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</si>
  <si>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</si>
  <si>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</si>
  <si>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</si>
  <si>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</si>
  <si>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</si>
  <si>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</si>
  <si>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</si>
  <si>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</si>
  <si>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</si>
  <si>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</si>
  <si>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</si>
  <si>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</si>
  <si>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</si>
  <si>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</si>
  <si>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</si>
  <si>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</si>
  <si>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</si>
  <si>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</si>
  <si>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</si>
  <si>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</si>
  <si>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</si>
  <si>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</si>
  <si>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</si>
  <si>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</si>
  <si>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</si>
  <si>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</si>
  <si>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</si>
  <si>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</si>
  <si>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</si>
  <si>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</si>
  <si>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</si>
  <si>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</si>
  <si>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</si>
  <si>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</si>
  <si>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</si>
  <si>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</si>
  <si>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</si>
  <si>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</si>
  <si>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</si>
  <si>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</si>
  <si>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</si>
  <si>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</si>
  <si>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</si>
  <si>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</si>
  <si>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</si>
  <si>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</si>
  <si>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</si>
  <si>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</si>
  <si>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</si>
  <si>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</si>
  <si>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</si>
  <si>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</si>
  <si>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</si>
  <si>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</si>
  <si>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</si>
  <si>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</si>
  <si>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</si>
  <si>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</si>
  <si>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</si>
  <si>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</si>
  <si>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</si>
  <si>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</si>
  <si>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</si>
  <si>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</si>
  <si>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</si>
  <si>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</si>
  <si>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</si>
  <si>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</si>
  <si>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</si>
  <si>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</si>
  <si>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</si>
  <si>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</si>
  <si>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</si>
  <si>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</si>
  <si>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</si>
  <si>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</si>
  <si>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</si>
  <si>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</si>
  <si>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</si>
  <si>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</si>
  <si>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</si>
  <si>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</si>
  <si>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</si>
  <si>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</si>
  <si>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</si>
  <si>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</si>
  <si>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</si>
  <si>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</si>
  <si>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</si>
  <si>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</si>
  <si>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</si>
  <si>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</si>
  <si>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</si>
  <si>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</si>
  <si>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</si>
  <si>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</si>
  <si>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</si>
  <si>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</si>
  <si>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</si>
  <si>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</si>
  <si>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</si>
  <si>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</si>
  <si>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</si>
  <si>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</si>
  <si>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</si>
  <si>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</si>
  <si>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</si>
  <si>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</si>
  <si>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</si>
  <si>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</si>
  <si>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</si>
  <si>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</si>
  <si>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</si>
  <si>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</si>
  <si>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</si>
  <si>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</si>
  <si>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</si>
  <si>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</si>
  <si>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</si>
  <si>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</si>
  <si>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</si>
  <si>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</si>
  <si>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</si>
  <si>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</si>
  <si>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</si>
  <si>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</si>
  <si>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</si>
  <si>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</si>
  <si>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</si>
  <si>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</si>
  <si>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</si>
  <si>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</si>
  <si>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</si>
  <si>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</si>
  <si>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</si>
  <si>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</si>
  <si>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</si>
  <si>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</si>
  <si>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</si>
  <si>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</si>
  <si>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</si>
  <si>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</si>
  <si>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</si>
  <si>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</si>
  <si>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</si>
  <si>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</si>
  <si>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</si>
  <si>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</si>
  <si>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</si>
  <si>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</si>
  <si>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</si>
  <si>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</si>
  <si>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</si>
  <si>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</si>
  <si>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</si>
  <si>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</si>
  <si>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</si>
  <si>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</si>
  <si>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</si>
  <si>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</si>
  <si>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</si>
  <si>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</si>
  <si>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</si>
  <si>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</si>
  <si>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</si>
  <si>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</si>
  <si>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</si>
  <si>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</si>
  <si>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</si>
  <si>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</si>
  <si>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</si>
  <si>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</si>
  <si>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</si>
  <si>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</si>
  <si>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</si>
  <si>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</si>
  <si>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</si>
  <si>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</si>
  <si>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</si>
  <si>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</si>
  <si>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</si>
  <si>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</si>
  <si>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</si>
  <si>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</si>
  <si>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</si>
  <si>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</si>
  <si>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</si>
  <si>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</si>
  <si>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</si>
  <si>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</si>
  <si>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</si>
  <si>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</si>
  <si>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</si>
  <si>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</si>
  <si>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</si>
  <si>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</si>
  <si>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</si>
  <si>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</si>
  <si>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</si>
  <si>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</si>
  <si>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</si>
  <si>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</si>
  <si>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</si>
  <si>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</si>
  <si>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</si>
  <si>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</si>
  <si>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</si>
  <si>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</si>
  <si>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</si>
  <si>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</si>
  <si>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</si>
  <si>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</si>
  <si>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</si>
  <si>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</si>
  <si>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</si>
  <si>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</si>
  <si>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</si>
  <si>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</si>
  <si>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</si>
  <si>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</si>
  <si>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</si>
  <si>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</si>
  <si>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</si>
  <si>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</si>
  <si>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</si>
  <si>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</si>
  <si>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</si>
  <si>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</si>
  <si>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</si>
  <si>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</si>
  <si>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</si>
  <si>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</si>
  <si>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</si>
  <si>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</si>
  <si>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</si>
  <si>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</si>
  <si>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</si>
  <si>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</si>
  <si>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</si>
  <si>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</si>
  <si>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</si>
  <si>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</si>
  <si>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</si>
  <si>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</si>
  <si>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</si>
  <si>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</si>
  <si>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</si>
  <si>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</si>
  <si>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</si>
  <si>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</si>
  <si>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</si>
  <si>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</si>
  <si>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</si>
  <si>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</si>
  <si>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</si>
  <si>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</si>
  <si>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</si>
  <si>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</si>
  <si>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</si>
  <si>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</si>
  <si>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</si>
  <si>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</si>
  <si>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</si>
  <si>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</si>
  <si>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</si>
  <si>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</si>
  <si>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</si>
  <si>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</si>
  <si>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</si>
  <si>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</si>
  <si>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</si>
  <si>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</si>
  <si>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</si>
  <si>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</si>
  <si>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</si>
  <si>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</si>
  <si>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</si>
  <si>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</si>
  <si>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</si>
  <si>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</si>
  <si>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</si>
  <si>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</si>
  <si>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</si>
  <si>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</si>
  <si>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</si>
  <si>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</si>
  <si>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</si>
  <si>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</si>
  <si>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</si>
  <si>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</si>
  <si>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</si>
  <si>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</si>
  <si>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</si>
  <si>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</si>
  <si>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</si>
  <si>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</si>
  <si>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</si>
  <si>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</si>
  <si>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</si>
  <si>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</si>
  <si>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</si>
  <si>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</si>
  <si>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</si>
  <si>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</si>
  <si>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</si>
  <si>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</si>
  <si>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</si>
  <si>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</si>
  <si>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</si>
  <si>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</si>
  <si>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</si>
  <si>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</si>
  <si>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</si>
  <si>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</si>
  <si>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</si>
  <si>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</si>
  <si>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</si>
  <si>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</si>
  <si>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</si>
  <si>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</si>
  <si>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</si>
  <si>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</si>
  <si>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</si>
  <si>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</si>
  <si>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</si>
  <si>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</si>
  <si>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</si>
  <si>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</si>
  <si>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</si>
  <si>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</si>
  <si>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</si>
  <si>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</si>
  <si>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</si>
  <si>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</si>
  <si>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</si>
  <si>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</si>
  <si>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</si>
  <si>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</si>
  <si>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</si>
  <si>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</si>
  <si>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</si>
  <si>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</si>
  <si>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</si>
  <si>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</si>
  <si>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</si>
  <si>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</si>
  <si>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</si>
  <si>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</si>
  <si>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</si>
  <si>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</si>
  <si>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</si>
  <si>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</si>
  <si>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</si>
  <si>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</si>
  <si>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</si>
  <si>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</si>
  <si>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</si>
  <si>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</si>
  <si>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</si>
  <si>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</si>
  <si>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</si>
  <si>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</si>
  <si>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</si>
  <si>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</si>
  <si>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</si>
  <si>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</si>
  <si>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</si>
  <si>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</si>
  <si>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</si>
  <si>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</si>
  <si>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</si>
  <si>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</si>
  <si>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</si>
  <si>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</si>
  <si>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</si>
  <si>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</si>
  <si>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</si>
  <si>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</si>
  <si>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</si>
  <si>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</si>
  <si>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</si>
  <si>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</si>
  <si>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</si>
  <si>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</si>
  <si>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</si>
  <si>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</si>
  <si>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</si>
  <si>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</si>
  <si>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</si>
  <si>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</si>
  <si>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</si>
  <si>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</si>
  <si>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</si>
  <si>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</si>
  <si>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</si>
  <si>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</si>
  <si>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</si>
  <si>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</si>
  <si>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</si>
  <si>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</si>
  <si>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</si>
  <si>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</si>
  <si>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</si>
  <si>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</si>
  <si>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</si>
  <si>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</si>
  <si>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</si>
  <si>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</si>
  <si>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</si>
  <si>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</si>
  <si>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</si>
  <si>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</si>
  <si>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</si>
  <si>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</si>
  <si>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</si>
  <si>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</si>
  <si>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</si>
  <si>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</si>
  <si>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</si>
  <si>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</si>
  <si>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</si>
  <si>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</si>
  <si>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</si>
  <si>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</si>
  <si>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</si>
  <si>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</si>
  <si>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</si>
  <si>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</si>
  <si>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</si>
  <si>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</si>
  <si>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</si>
  <si>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</si>
  <si>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</si>
  <si>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</si>
  <si>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</si>
  <si>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</si>
  <si>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</si>
  <si>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</si>
  <si>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</si>
  <si>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</si>
  <si>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</si>
  <si>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</si>
  <si>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</si>
  <si>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</si>
  <si>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</si>
  <si>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</si>
  <si>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</si>
  <si>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</si>
  <si>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</si>
  <si>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</si>
  <si>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</si>
  <si>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</si>
  <si>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</si>
  <si>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</si>
  <si>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</si>
  <si>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</si>
  <si>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</si>
  <si>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</si>
  <si>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</si>
  <si>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</si>
  <si>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</si>
  <si>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</si>
  <si>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</si>
  <si>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</si>
  <si>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</si>
  <si>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</si>
  <si>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</si>
  <si>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</si>
  <si>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</si>
  <si>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</si>
  <si>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</si>
  <si>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</si>
  <si>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</si>
  <si>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</si>
  <si>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</si>
  <si>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</si>
  <si>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</si>
  <si>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</si>
  <si>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</si>
  <si>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</si>
  <si>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</si>
  <si>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</si>
  <si>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</si>
  <si>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</si>
  <si>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</si>
  <si>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</si>
  <si>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</si>
  <si>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</si>
  <si>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</si>
  <si>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</si>
  <si>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</si>
  <si>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</si>
  <si>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</si>
  <si>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</si>
  <si>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</si>
  <si>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</si>
  <si>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</si>
  <si>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</si>
  <si>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</si>
  <si>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</si>
  <si>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</si>
  <si>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</si>
  <si>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</si>
  <si>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</si>
  <si>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</si>
  <si>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</si>
  <si>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</si>
  <si>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</si>
  <si>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</si>
  <si>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</si>
  <si>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</si>
  <si>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</si>
  <si>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</si>
  <si>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</si>
  <si>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</si>
  <si>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</si>
  <si>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</si>
  <si>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</si>
  <si>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</si>
  <si>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</si>
  <si>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</si>
  <si>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</si>
  <si>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</si>
  <si>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</si>
  <si>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</si>
  <si>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</si>
  <si>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</si>
  <si>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</si>
  <si>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</si>
  <si>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</si>
  <si>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</si>
  <si>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</si>
  <si>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</si>
  <si>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</si>
  <si>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</si>
  <si>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</si>
  <si>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</si>
  <si>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</si>
  <si>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</si>
  <si>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</si>
  <si>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</si>
  <si>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</si>
  <si>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</si>
  <si>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</si>
  <si>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</si>
  <si>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</si>
  <si>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</si>
  <si>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</si>
  <si>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</si>
  <si>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</si>
  <si>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</si>
  <si>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</si>
  <si>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</si>
  <si>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</si>
  <si>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</si>
  <si>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</si>
  <si>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</si>
  <si>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</si>
  <si>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</si>
  <si>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</si>
  <si>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</si>
  <si>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</si>
  <si>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</si>
  <si>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</si>
  <si>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</si>
  <si>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</si>
  <si>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</si>
  <si>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</si>
  <si>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</si>
  <si>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</si>
  <si>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</si>
  <si>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</si>
  <si>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</si>
  <si>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</si>
  <si>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</si>
  <si>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</si>
  <si>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</si>
  <si>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</si>
  <si>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</si>
  <si>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</si>
  <si>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</si>
  <si>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</si>
  <si>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</si>
  <si>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</si>
  <si>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</si>
  <si>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</si>
  <si>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</si>
  <si>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</si>
  <si>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</si>
  <si>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</si>
  <si>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</si>
  <si>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</si>
  <si>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</si>
  <si>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</si>
  <si>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</si>
  <si>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</si>
  <si>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</si>
  <si>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</si>
  <si>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</si>
  <si>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</si>
  <si>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</si>
  <si>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</si>
  <si>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</si>
  <si>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</si>
  <si>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</si>
  <si>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</si>
  <si>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</si>
  <si>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</si>
  <si>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</si>
  <si>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</si>
  <si>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</si>
  <si>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</si>
  <si>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</si>
  <si>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</si>
  <si>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</si>
  <si>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</si>
  <si>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</si>
  <si>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</si>
  <si>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</si>
  <si>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</si>
  <si>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</si>
  <si>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</si>
  <si>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</si>
  <si>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</si>
  <si>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</si>
  <si>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</si>
  <si>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</si>
  <si>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</si>
  <si>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</si>
  <si>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</si>
  <si>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</si>
  <si>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</si>
  <si>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</si>
  <si>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</si>
  <si>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</si>
  <si>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</si>
  <si>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</si>
  <si>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</si>
  <si>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</si>
  <si>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</si>
  <si>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</si>
  <si>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</si>
  <si>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</si>
  <si>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</si>
  <si>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</si>
  <si>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</si>
  <si>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</si>
  <si>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</si>
  <si>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</si>
  <si>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</si>
  <si>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</si>
  <si>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</si>
  <si>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</si>
  <si>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</si>
  <si>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</si>
  <si>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</si>
  <si>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</si>
  <si>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</si>
  <si>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</si>
  <si>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</si>
  <si>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</si>
  <si>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</si>
  <si>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</si>
  <si>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</si>
  <si>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</si>
  <si>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</si>
  <si>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</si>
  <si>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</si>
  <si>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</si>
  <si>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</si>
  <si>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</si>
  <si>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</si>
  <si>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</si>
  <si>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</si>
  <si>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</si>
  <si>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</si>
  <si>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</si>
  <si>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</si>
  <si>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</si>
  <si>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</si>
  <si>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</si>
  <si>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</si>
  <si>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</si>
  <si>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</si>
  <si>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</si>
  <si>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</si>
  <si>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</si>
  <si>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</si>
  <si>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</si>
  <si>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</si>
  <si>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</si>
  <si>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</si>
  <si>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</si>
  <si>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</si>
  <si>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</si>
  <si>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</si>
  <si>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</si>
  <si>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</si>
  <si>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</si>
  <si>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</si>
  <si>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</si>
  <si>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</si>
  <si>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</si>
  <si>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</si>
  <si>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</si>
  <si>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</si>
  <si>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</si>
  <si>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</si>
  <si>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</si>
  <si>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</si>
  <si>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</si>
  <si>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</si>
  <si>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</si>
  <si>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</si>
  <si>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</si>
  <si>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</si>
  <si>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</si>
  <si>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</si>
  <si>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</si>
  <si>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</si>
  <si>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</si>
  <si>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</si>
  <si>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</si>
  <si>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</si>
  <si>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</si>
  <si>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</si>
  <si>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</si>
  <si>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</si>
  <si>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</si>
  <si>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</si>
  <si>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</si>
  <si>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</si>
  <si>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</si>
  <si>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</si>
  <si>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</si>
  <si>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</si>
  <si>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</si>
  <si>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</si>
  <si>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</si>
  <si>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</si>
  <si>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</si>
  <si>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</si>
  <si>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</si>
  <si>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</si>
  <si>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</si>
  <si>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</si>
  <si>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</si>
  <si>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</si>
  <si>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</si>
  <si>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</si>
  <si>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</si>
  <si>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</si>
  <si>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</si>
  <si>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</si>
  <si>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</si>
  <si>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</si>
  <si>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</si>
  <si>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</si>
  <si>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</si>
  <si>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</si>
  <si>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</si>
  <si>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</si>
  <si>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</si>
  <si>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</si>
  <si>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</si>
  <si>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</si>
  <si>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</si>
  <si>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</si>
  <si>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</si>
  <si>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</si>
  <si>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</si>
  <si>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</si>
  <si>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</si>
  <si>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</si>
  <si>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</si>
  <si>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</si>
  <si>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</si>
  <si>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</si>
  <si>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</si>
  <si>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</si>
  <si>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</si>
  <si>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</si>
  <si>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</si>
  <si>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</si>
  <si>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</si>
  <si>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</si>
  <si>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</si>
  <si>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</si>
  <si>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</si>
  <si>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</si>
  <si>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</si>
  <si>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</si>
  <si>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</si>
  <si>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</si>
  <si>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</si>
  <si>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</si>
  <si>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</si>
  <si>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</si>
  <si>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</si>
  <si>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</si>
  <si>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</si>
  <si>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</si>
  <si>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</si>
  <si>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</si>
  <si>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</si>
  <si>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</si>
  <si>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</si>
  <si>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</si>
  <si>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</si>
  <si>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</si>
  <si>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</si>
  <si>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</si>
  <si>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</si>
  <si>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</si>
  <si>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</si>
  <si>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</si>
  <si>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</si>
  <si>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</si>
  <si>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</si>
  <si>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</si>
  <si>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</si>
  <si>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</si>
  <si>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</si>
  <si>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</si>
  <si>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</si>
  <si>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</si>
  <si>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</si>
  <si>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</si>
  <si>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</si>
  <si>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</si>
  <si>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</si>
  <si>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</si>
  <si>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</si>
  <si>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</si>
  <si>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</si>
  <si>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</si>
  <si>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</si>
  <si>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</si>
  <si>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</si>
  <si>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</si>
  <si>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</si>
  <si>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</si>
  <si>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</si>
  <si>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</si>
  <si>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</si>
  <si>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</si>
  <si>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</si>
  <si>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</si>
  <si>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</si>
  <si>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</si>
  <si>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</si>
  <si>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</si>
  <si>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</si>
  <si>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</si>
  <si>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</si>
  <si>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</si>
  <si>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</si>
  <si>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</si>
  <si>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</si>
  <si>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</si>
  <si>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</si>
  <si>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</si>
  <si>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</si>
  <si>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</si>
  <si>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</si>
  <si>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</si>
  <si>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</si>
  <si>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</si>
  <si>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</si>
  <si>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</si>
  <si>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</si>
  <si>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</si>
  <si>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</si>
  <si>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</si>
  <si>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</si>
  <si>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</si>
  <si>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</si>
  <si>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</si>
  <si>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</si>
  <si>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</si>
  <si>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</si>
  <si>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</si>
  <si>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</si>
  <si>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</si>
  <si>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</si>
  <si>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</si>
  <si>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</si>
  <si>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</si>
  <si>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</si>
  <si>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</si>
  <si>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</si>
  <si>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</si>
  <si>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</si>
  <si>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</si>
  <si>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</si>
  <si>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</si>
  <si>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</si>
  <si>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</si>
  <si>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</si>
  <si>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</si>
  <si>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</si>
  <si>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</si>
  <si>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</si>
  <si>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</si>
  <si>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</si>
  <si>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</si>
  <si>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</si>
  <si>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</si>
  <si>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</si>
  <si>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</si>
  <si>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</si>
  <si>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</si>
  <si>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</si>
  <si>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</si>
  <si>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</si>
  <si>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</si>
  <si>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</si>
  <si>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</si>
  <si>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</si>
  <si>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</si>
  <si>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</si>
  <si>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</si>
  <si>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</si>
  <si>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</si>
  <si>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</si>
  <si>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</si>
  <si>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</si>
  <si>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</si>
  <si>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</si>
  <si>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</si>
  <si>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</si>
  <si>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</si>
  <si>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</si>
  <si>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</si>
  <si>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</si>
  <si>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</si>
  <si>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</si>
  <si>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</si>
  <si>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</si>
  <si>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</si>
  <si>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</si>
  <si>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</si>
  <si>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</si>
  <si>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</si>
  <si>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</si>
  <si>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</si>
  <si>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</si>
  <si>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</si>
  <si>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</si>
  <si>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</si>
  <si>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</si>
  <si>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</si>
  <si>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</si>
  <si>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</si>
  <si>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</si>
  <si>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</si>
  <si>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</si>
  <si>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</si>
  <si>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</si>
  <si>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</si>
  <si>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</si>
  <si>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</si>
  <si>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</si>
  <si>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</si>
  <si>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</si>
  <si>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</si>
  <si>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</si>
  <si>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</si>
  <si>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</si>
  <si>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</si>
  <si>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</si>
  <si>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</si>
  <si>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</si>
  <si>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</si>
  <si>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</si>
  <si>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</si>
  <si>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</si>
  <si>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</si>
  <si>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</si>
  <si>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</si>
  <si>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</si>
  <si>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</si>
  <si>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</si>
  <si>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</si>
  <si>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</si>
  <si>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</si>
  <si>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</si>
  <si>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</si>
  <si>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</si>
  <si>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</si>
  <si>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</si>
  <si>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</si>
  <si>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</si>
  <si>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</si>
  <si>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</si>
  <si>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</si>
  <si>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</si>
  <si>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</si>
  <si>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</si>
  <si>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</si>
  <si>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</si>
  <si>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</si>
  <si>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</si>
  <si>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</si>
  <si>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</si>
  <si>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</si>
  <si>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</si>
  <si>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</si>
  <si>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</si>
  <si>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</si>
  <si>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</si>
  <si>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</si>
  <si>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</si>
  <si>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</si>
  <si>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</si>
  <si>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</si>
  <si>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</si>
  <si>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</si>
  <si>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</si>
  <si>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</si>
  <si>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</si>
  <si>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</si>
  <si>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</si>
  <si>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</si>
  <si>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</si>
  <si>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</si>
  <si>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</si>
  <si>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</si>
  <si>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</si>
  <si>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</si>
  <si>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</si>
  <si>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</si>
  <si>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</si>
  <si>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</si>
  <si>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</si>
  <si>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</si>
  <si>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</si>
  <si>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</si>
  <si>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</si>
  <si>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</si>
  <si>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</si>
  <si>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</si>
  <si>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</si>
  <si>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</si>
  <si>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</si>
  <si>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</si>
  <si>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</si>
  <si>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</si>
  <si>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</si>
  <si>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</si>
  <si>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</si>
  <si>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</si>
  <si>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</si>
  <si>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</si>
  <si>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</si>
  <si>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</si>
  <si>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</si>
  <si>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</si>
  <si>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</si>
  <si>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</si>
  <si>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</si>
  <si>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</si>
  <si>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</si>
  <si>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</si>
  <si>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</si>
  <si>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</si>
  <si>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</si>
  <si>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</si>
  <si>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</si>
  <si>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</si>
  <si>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</si>
  <si>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</si>
  <si>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</si>
  <si>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</si>
  <si>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</si>
  <si>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</si>
  <si>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</si>
  <si>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</si>
  <si>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</si>
  <si>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</si>
  <si>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</si>
  <si>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</si>
  <si>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</si>
  <si>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</si>
  <si>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</si>
  <si>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</si>
  <si>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</si>
  <si>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</si>
  <si>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</si>
  <si>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</si>
  <si>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</si>
  <si>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</si>
  <si>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</si>
  <si>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</si>
  <si>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</si>
  <si>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</si>
  <si>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</si>
  <si>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</si>
  <si>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</si>
  <si>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</si>
  <si>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</si>
  <si>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</si>
  <si>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</si>
  <si>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</si>
  <si>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</si>
  <si>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</si>
  <si>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</si>
  <si>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</si>
  <si>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</si>
  <si>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</si>
  <si>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</si>
  <si>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</si>
  <si>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</si>
  <si>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</si>
  <si>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</si>
  <si>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</si>
  <si>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</si>
  <si>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</si>
  <si>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</si>
  <si>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</si>
  <si>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</si>
  <si>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</si>
  <si>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</si>
  <si>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</si>
  <si>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</si>
  <si>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</si>
  <si>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</si>
  <si>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</si>
  <si>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</si>
  <si>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</si>
  <si>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</si>
  <si>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</si>
  <si>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</si>
  <si>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</si>
  <si>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</si>
  <si>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</si>
  <si>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</si>
  <si>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</si>
  <si>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</si>
  <si>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</si>
  <si>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</si>
  <si>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</si>
  <si>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</si>
  <si>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</si>
  <si>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</si>
  <si>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</si>
  <si>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</si>
  <si>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</si>
  <si>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</si>
  <si>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</si>
  <si>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</si>
  <si>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</si>
  <si>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</si>
  <si>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</si>
  <si>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</si>
  <si>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</si>
  <si>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</si>
  <si>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</si>
  <si>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</si>
  <si>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</si>
  <si>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</si>
  <si>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</si>
  <si>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</si>
  <si>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</si>
  <si>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</si>
  <si>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</si>
  <si>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</si>
  <si>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</si>
  <si>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</si>
  <si>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</si>
  <si>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</si>
  <si>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</si>
  <si>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</si>
  <si>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</si>
  <si>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</si>
  <si>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</si>
  <si>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</si>
  <si>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</si>
  <si>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</si>
  <si>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</si>
  <si>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</si>
  <si>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</si>
  <si>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</si>
  <si>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</si>
  <si>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</si>
  <si>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</si>
  <si>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</si>
  <si>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</si>
  <si>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</si>
  <si>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</si>
  <si>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</si>
  <si>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</si>
  <si>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</si>
  <si>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</si>
  <si>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</si>
  <si>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</si>
  <si>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</si>
  <si>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</si>
  <si>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</si>
  <si>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</si>
  <si>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</si>
  <si>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</si>
  <si>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</si>
  <si>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</si>
  <si>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</si>
  <si>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</si>
  <si>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</si>
  <si>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</si>
  <si>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</si>
  <si>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</si>
  <si>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</si>
  <si>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</si>
  <si>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</si>
  <si>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</si>
  <si>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</si>
  <si>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</si>
  <si>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</si>
  <si>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</si>
  <si>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</si>
  <si>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</si>
  <si>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</si>
  <si>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</si>
  <si>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</si>
  <si>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</si>
  <si>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</si>
  <si>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</si>
  <si>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</si>
  <si>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</si>
  <si>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</si>
  <si>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</si>
  <si>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</si>
  <si>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</si>
  <si>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</si>
  <si>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</si>
  <si>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</si>
  <si>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</si>
  <si>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</si>
  <si>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</si>
  <si>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</si>
  <si>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</si>
  <si>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</si>
  <si>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</si>
  <si>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</si>
  <si>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</si>
  <si>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</si>
  <si>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</si>
  <si>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</si>
  <si>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</si>
  <si>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</si>
  <si>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</si>
  <si>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</si>
  <si>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</si>
  <si>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</si>
  <si>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</si>
  <si>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</si>
  <si>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</si>
  <si>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</si>
  <si>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</si>
  <si>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</si>
  <si>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</si>
  <si>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</si>
  <si>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</si>
  <si>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</si>
  <si>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</si>
  <si>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</si>
  <si>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</si>
  <si>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</si>
  <si>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</si>
  <si>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</si>
  <si>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</si>
  <si>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</si>
  <si>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</si>
  <si>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</si>
  <si>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</si>
  <si>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</si>
  <si>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</si>
  <si>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</si>
  <si>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</si>
  <si>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</si>
  <si>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</si>
  <si>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</si>
  <si>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</si>
  <si>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</si>
  <si>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</si>
  <si>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</si>
  <si>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</si>
  <si>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</si>
  <si>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</si>
  <si>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</si>
  <si>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</si>
  <si>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</si>
  <si>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</si>
  <si>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</si>
  <si>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</si>
  <si>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</si>
  <si>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</si>
  <si>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</si>
  <si>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</si>
  <si>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</si>
  <si>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</si>
  <si>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</si>
  <si>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</si>
  <si>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</si>
  <si>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</si>
  <si>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</si>
  <si>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</si>
  <si>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</si>
  <si>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</si>
  <si>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</si>
  <si>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</si>
  <si>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</si>
  <si>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</si>
  <si>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</si>
  <si>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</si>
  <si>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</si>
  <si>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</si>
  <si>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</si>
  <si>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</si>
  <si>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</si>
  <si>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</si>
  <si>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</si>
  <si>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</si>
  <si>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</si>
  <si>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</si>
  <si>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</si>
  <si>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</si>
  <si>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</si>
  <si>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</si>
  <si>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</si>
  <si>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</si>
  <si>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</si>
  <si>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</si>
  <si>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</si>
  <si>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</si>
  <si>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</si>
  <si>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</si>
  <si>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</si>
  <si>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</si>
  <si>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</si>
  <si>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</si>
  <si>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</si>
  <si>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</si>
  <si>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</si>
  <si>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</si>
  <si>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</si>
  <si>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</si>
  <si>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</si>
  <si>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</si>
  <si>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</si>
  <si>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</si>
  <si>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</si>
  <si>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</si>
  <si>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</si>
  <si>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</si>
  <si>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</si>
  <si>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</si>
  <si>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</si>
  <si>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</si>
  <si>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</si>
  <si>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</si>
  <si>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</si>
  <si>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</si>
  <si>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</si>
  <si>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</si>
  <si>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</si>
  <si>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</si>
  <si>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</si>
  <si>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</si>
  <si>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</si>
  <si>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</si>
  <si>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</si>
  <si>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</si>
  <si>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</si>
  <si>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</si>
  <si>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</si>
  <si>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</si>
  <si>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</si>
  <si>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</si>
  <si>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</si>
  <si>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</si>
  <si>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</si>
  <si>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</si>
  <si>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</si>
  <si>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</si>
  <si>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</si>
  <si>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</si>
  <si>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</si>
  <si>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</si>
  <si>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</si>
  <si>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</si>
  <si>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</si>
  <si>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</si>
  <si>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</si>
  <si>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</si>
  <si>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</si>
  <si>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</si>
  <si>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</si>
  <si>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</si>
  <si>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</si>
  <si>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</si>
  <si>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</si>
  <si>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</si>
  <si>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</si>
  <si>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</si>
  <si>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</si>
  <si>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</si>
  <si>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</si>
  <si>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</si>
  <si>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</si>
  <si>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</si>
  <si>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</si>
  <si>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</si>
  <si>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</si>
  <si>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</si>
  <si>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</si>
  <si>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</si>
  <si>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</si>
  <si>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</si>
  <si>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</si>
  <si>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</si>
  <si>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</si>
  <si>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</si>
  <si>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</si>
  <si>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</si>
  <si>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</si>
  <si>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</si>
  <si>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</si>
  <si>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</si>
  <si>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</si>
  <si>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</si>
  <si>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</si>
  <si>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</si>
  <si>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</si>
  <si>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</si>
  <si>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</si>
  <si>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</si>
  <si>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</si>
  <si>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</si>
  <si>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</si>
  <si>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</si>
  <si>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</si>
  <si>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</si>
  <si>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</si>
  <si>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</si>
  <si>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</si>
  <si>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</si>
  <si>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</si>
  <si>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</si>
  <si>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</si>
  <si>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</si>
  <si>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</si>
  <si>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</si>
  <si>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</si>
  <si>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</si>
  <si>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</si>
  <si>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</si>
  <si>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</si>
  <si>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</si>
  <si>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</si>
  <si>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</si>
  <si>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</si>
  <si>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</si>
  <si>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</si>
  <si>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</si>
  <si>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</si>
  <si>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</si>
  <si>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</si>
  <si>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</si>
  <si>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</si>
  <si>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</si>
  <si>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</si>
  <si>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</si>
  <si>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</si>
  <si>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</si>
  <si>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</si>
  <si>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</si>
  <si>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</si>
  <si>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</si>
  <si>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</si>
  <si>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</si>
  <si>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</si>
  <si>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</si>
  <si>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</si>
  <si>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</si>
  <si>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</si>
  <si>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</si>
  <si>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</si>
  <si>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</si>
  <si>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</si>
  <si>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</si>
  <si>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</si>
  <si>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</si>
  <si>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</si>
  <si>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</si>
  <si>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</si>
  <si>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</si>
  <si>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</si>
  <si>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</si>
  <si>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</si>
  <si>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</si>
  <si>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</si>
  <si>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</si>
  <si>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</si>
  <si>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</si>
  <si>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</si>
  <si>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</si>
  <si>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</si>
  <si>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</si>
  <si>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</si>
  <si>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</si>
  <si>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</si>
  <si>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</si>
  <si>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</si>
  <si>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</si>
  <si>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</si>
  <si>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</si>
  <si>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</si>
  <si>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</si>
  <si>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</si>
  <si>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</si>
  <si>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</si>
  <si>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</si>
  <si>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</si>
  <si>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</si>
  <si>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</si>
  <si>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</si>
  <si>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</si>
  <si>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</si>
  <si>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</si>
  <si>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</si>
  <si>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</si>
  <si>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</si>
  <si>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</si>
  <si>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</si>
  <si>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</si>
  <si>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</si>
  <si>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</si>
  <si>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</si>
  <si>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</si>
  <si>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</si>
  <si>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</si>
  <si>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</si>
  <si>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</si>
  <si>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</si>
  <si>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</si>
  <si>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</si>
  <si>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</si>
  <si>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</si>
  <si>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</si>
  <si>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</si>
  <si>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</si>
  <si>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</si>
  <si>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</si>
  <si>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</si>
  <si>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</si>
  <si>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</si>
  <si>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</si>
  <si>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</si>
  <si>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</si>
  <si>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</si>
  <si>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</si>
  <si>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</si>
  <si>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</si>
  <si>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</si>
  <si>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</si>
  <si>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</si>
  <si>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</si>
  <si>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</si>
  <si>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</si>
  <si>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</si>
  <si>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</si>
  <si>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</si>
  <si>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</si>
  <si>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</si>
  <si>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</si>
  <si>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</si>
  <si>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</si>
  <si>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</si>
  <si>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</si>
  <si>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</si>
  <si>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</si>
  <si>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</si>
  <si>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</si>
  <si>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</si>
  <si>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</si>
  <si>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</si>
  <si>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</si>
  <si>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</si>
  <si>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</si>
  <si>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</si>
  <si>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</si>
  <si>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</si>
  <si>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</si>
  <si>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</si>
  <si>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</si>
  <si>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</si>
  <si>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</si>
  <si>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</si>
  <si>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</si>
  <si>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</si>
  <si>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</si>
  <si>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</si>
  <si>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</si>
  <si>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</si>
  <si>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</si>
  <si>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</si>
  <si>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</si>
  <si>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</si>
  <si>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</si>
  <si>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</si>
  <si>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</si>
  <si>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</si>
  <si>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</si>
  <si>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</si>
  <si>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</si>
  <si>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</si>
  <si>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</si>
  <si>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</si>
  <si>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</si>
  <si>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</si>
  <si>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</si>
  <si>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</si>
  <si>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</si>
  <si>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</si>
  <si>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</si>
  <si>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</si>
  <si>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</si>
  <si>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</si>
  <si>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</si>
  <si>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</si>
  <si>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</si>
  <si>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</si>
  <si>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</si>
  <si>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</si>
  <si>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</si>
  <si>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</si>
  <si>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</si>
  <si>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</si>
  <si>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</si>
  <si>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</si>
  <si>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</si>
  <si>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</si>
  <si>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</si>
  <si>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</si>
  <si>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</si>
  <si>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</si>
  <si>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</si>
  <si>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</si>
  <si>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</si>
  <si>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</si>
  <si>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</si>
  <si>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</si>
  <si>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</si>
  <si>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</si>
  <si>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</si>
  <si>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</si>
  <si>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</si>
  <si>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</si>
  <si>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</si>
  <si>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</si>
  <si>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</si>
  <si>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</si>
  <si>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</si>
  <si>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</si>
  <si>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</si>
  <si>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</si>
  <si>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</si>
  <si>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</si>
  <si>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</si>
  <si>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</si>
  <si>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</si>
  <si>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</si>
  <si>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</si>
  <si>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</si>
  <si>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</si>
  <si>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</si>
  <si>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</si>
  <si>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</si>
  <si>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</si>
  <si>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</si>
  <si>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</si>
  <si>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</si>
  <si>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</si>
  <si>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</si>
  <si>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</si>
  <si>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</si>
  <si>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</si>
  <si>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</si>
  <si>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</si>
  <si>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</si>
  <si>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</si>
  <si>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</si>
  <si>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</si>
  <si>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</si>
  <si>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</si>
  <si>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</si>
  <si>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</si>
  <si>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</si>
  <si>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</si>
  <si>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</si>
  <si>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</si>
  <si>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</si>
  <si>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</si>
  <si>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</si>
  <si>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</si>
  <si>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</si>
  <si>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</si>
  <si>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</si>
  <si>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</si>
  <si>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</si>
  <si>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</si>
  <si>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</si>
  <si>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</si>
  <si>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</si>
  <si>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</si>
  <si>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</si>
  <si>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</si>
  <si>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</si>
  <si>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</si>
  <si>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</si>
  <si>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</si>
  <si>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</si>
  <si>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</si>
  <si>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</si>
  <si>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</si>
  <si>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</si>
  <si>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</si>
  <si>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</si>
  <si>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</si>
  <si>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</si>
  <si>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</si>
  <si>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</si>
  <si>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</si>
  <si>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</si>
  <si>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</si>
  <si>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</si>
  <si>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</si>
  <si>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</si>
  <si>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</si>
  <si>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</si>
  <si>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</si>
  <si>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</si>
  <si>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</si>
  <si>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</si>
  <si>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</si>
  <si>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</si>
  <si>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</si>
  <si>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</si>
  <si>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</si>
  <si>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</si>
  <si>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</si>
  <si>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</si>
  <si>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</si>
  <si>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</si>
  <si>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</si>
  <si>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</si>
  <si>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</si>
  <si>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</si>
  <si>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</si>
  <si>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</si>
  <si>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</si>
  <si>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</si>
  <si>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</si>
  <si>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</si>
  <si>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</si>
  <si>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</si>
  <si>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</si>
  <si>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</si>
  <si>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</si>
  <si>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</si>
  <si>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</si>
  <si>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</si>
  <si>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</si>
  <si>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</si>
  <si>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</si>
  <si>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</si>
  <si>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</si>
  <si>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</si>
  <si>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</si>
  <si>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</si>
  <si>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</si>
  <si>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</si>
  <si>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</si>
  <si>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</si>
  <si>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</si>
  <si>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</si>
  <si>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</si>
  <si>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</si>
  <si>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</si>
  <si>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</si>
  <si>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</si>
  <si>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</si>
  <si>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</si>
  <si>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</si>
  <si>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</si>
  <si>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</si>
  <si>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</si>
  <si>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</si>
  <si>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</si>
  <si>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</si>
  <si>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</si>
  <si>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</si>
  <si>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</si>
  <si>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</si>
  <si>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</si>
  <si>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</si>
  <si>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</si>
  <si>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</si>
  <si>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</si>
  <si>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</si>
  <si>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</si>
  <si>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</si>
  <si>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</si>
  <si>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</si>
  <si>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</si>
  <si>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</si>
  <si>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</si>
  <si>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</si>
  <si>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</si>
  <si>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</si>
  <si>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</si>
  <si>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</si>
  <si>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</si>
  <si>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</si>
  <si>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</si>
  <si>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</si>
  <si>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</si>
  <si>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</si>
  <si>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</si>
  <si>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</si>
  <si>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</si>
  <si>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</si>
  <si>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</si>
  <si>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</si>
  <si>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</si>
  <si>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</si>
  <si>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</si>
  <si>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</si>
  <si>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</si>
  <si>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</si>
  <si>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</si>
  <si>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</si>
  <si>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</si>
  <si>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</si>
  <si>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</si>
  <si>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</si>
  <si>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</si>
  <si>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</si>
  <si>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</si>
  <si>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</si>
  <si>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</si>
  <si>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</si>
  <si>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</si>
  <si>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</si>
  <si>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</si>
  <si>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</si>
  <si>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</si>
  <si>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</si>
  <si>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</si>
  <si>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</si>
  <si>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</si>
  <si>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</si>
  <si>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</si>
  <si>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</si>
  <si>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</si>
  <si>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</si>
  <si>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</si>
  <si>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</si>
  <si>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</si>
  <si>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</si>
  <si>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</si>
  <si>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</si>
  <si>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</si>
  <si>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</si>
  <si>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</si>
  <si>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</si>
  <si>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</si>
  <si>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</si>
  <si>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</si>
  <si>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</si>
  <si>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</si>
  <si>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</si>
  <si>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</si>
  <si>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</si>
  <si>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</si>
  <si>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</si>
  <si>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</si>
  <si>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</si>
  <si>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</si>
  <si>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</si>
  <si>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</si>
  <si>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</si>
  <si>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</si>
  <si>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</si>
  <si>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</si>
  <si>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</si>
  <si>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</si>
  <si>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</si>
  <si>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</si>
  <si>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</si>
  <si>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</si>
  <si>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</si>
  <si>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</si>
  <si>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</si>
  <si>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</si>
  <si>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</si>
  <si>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</si>
  <si>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</si>
  <si>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</si>
  <si>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</si>
  <si>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</si>
  <si>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</si>
  <si>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</si>
  <si>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</si>
  <si>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</si>
  <si>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</si>
  <si>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</si>
  <si>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</si>
  <si>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</si>
  <si>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</si>
  <si>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</si>
  <si>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</si>
  <si>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</si>
  <si>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</si>
  <si>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</si>
  <si>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</si>
  <si>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</si>
  <si>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</si>
  <si>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</si>
  <si>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</si>
  <si>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</si>
  <si>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</si>
  <si>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</si>
  <si>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</si>
  <si>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</si>
  <si>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</si>
  <si>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</si>
  <si>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</si>
  <si>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</si>
  <si>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</si>
  <si>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</si>
  <si>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</si>
  <si>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</si>
  <si>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</si>
  <si>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</si>
  <si>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</si>
  <si>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</si>
  <si>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</si>
  <si>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</si>
  <si>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</si>
  <si>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</si>
  <si>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</si>
  <si>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</si>
  <si>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</si>
  <si>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</si>
  <si>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</si>
  <si>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</si>
  <si>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</si>
  <si>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</si>
  <si>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</si>
  <si>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</si>
  <si>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</si>
  <si>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</si>
  <si>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</si>
  <si>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</si>
  <si>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</si>
  <si>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</si>
  <si>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</si>
  <si>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</si>
  <si>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</si>
  <si>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</si>
  <si>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</si>
  <si>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</si>
  <si>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</si>
  <si>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</si>
  <si>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</si>
  <si>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</si>
  <si>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</si>
  <si>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</si>
  <si>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</si>
  <si>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</si>
  <si>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</si>
  <si>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</si>
  <si>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</si>
  <si>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</si>
  <si>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</si>
  <si>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</si>
  <si>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</si>
  <si>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</si>
  <si>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</si>
  <si>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</si>
  <si>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</si>
  <si>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</si>
  <si>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</si>
  <si>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</si>
  <si>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</si>
  <si>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</si>
  <si>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</si>
  <si>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</si>
  <si>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</si>
  <si>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</si>
  <si>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</si>
  <si>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</si>
  <si>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</si>
  <si>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</si>
  <si>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</si>
  <si>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</si>
  <si>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</si>
  <si>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</si>
  <si>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</si>
  <si>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</si>
  <si>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</si>
  <si>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</si>
  <si>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</si>
  <si>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</si>
  <si>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</si>
  <si>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</si>
  <si>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</si>
  <si>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</si>
  <si>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</si>
  <si>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</si>
  <si>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</si>
  <si>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</si>
  <si>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</si>
  <si>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</si>
  <si>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</si>
  <si>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</si>
  <si>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</si>
  <si>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</si>
  <si>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</si>
  <si>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</si>
  <si>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</si>
  <si>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</si>
  <si>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</si>
  <si>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</si>
  <si>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</si>
  <si>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</si>
  <si>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</si>
  <si>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</si>
  <si>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</si>
  <si>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</si>
  <si>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</si>
  <si>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</si>
  <si>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</si>
  <si>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</si>
  <si>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</si>
  <si>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</si>
  <si>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</si>
  <si>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</si>
  <si>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</si>
  <si>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</si>
  <si>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</si>
  <si>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</si>
  <si>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</si>
  <si>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</si>
  <si>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</si>
  <si>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</si>
  <si>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</si>
  <si>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</si>
  <si>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</si>
  <si>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</si>
  <si>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</si>
  <si>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</si>
  <si>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</si>
  <si>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</si>
  <si>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</si>
  <si>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</si>
  <si>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</si>
  <si>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</si>
  <si>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</si>
  <si>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</si>
  <si>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</si>
  <si>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</si>
  <si>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</si>
  <si>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</si>
  <si>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</si>
  <si>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</si>
  <si>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</si>
  <si>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</si>
  <si>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</si>
  <si>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</si>
  <si>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</si>
  <si>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</si>
  <si>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</si>
  <si>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</si>
  <si>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</si>
  <si>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</si>
  <si>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</si>
  <si>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</si>
  <si>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</si>
  <si>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</si>
  <si>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</si>
  <si>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</si>
  <si>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</si>
  <si>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</si>
  <si>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</si>
  <si>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</si>
  <si>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</si>
  <si>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</si>
  <si>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</si>
  <si>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</si>
  <si>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</si>
  <si>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</si>
  <si>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</si>
  <si>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</si>
  <si>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</si>
  <si>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</si>
  <si>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</si>
  <si>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</si>
  <si>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</si>
  <si>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</si>
  <si>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</si>
  <si>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</si>
  <si>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</si>
  <si>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</si>
  <si>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</si>
  <si>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</si>
  <si>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</si>
  <si>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</si>
  <si>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</si>
  <si>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</si>
  <si>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</si>
  <si>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</si>
  <si>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</si>
  <si>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</si>
  <si>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</si>
  <si>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</si>
  <si>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</si>
  <si>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</si>
  <si>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</si>
  <si>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</si>
  <si>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</si>
  <si>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</si>
  <si>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</si>
  <si>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</si>
  <si>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</si>
  <si>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</si>
  <si>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</si>
  <si>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</si>
  <si>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</si>
  <si>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</si>
  <si>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</si>
  <si>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</si>
  <si>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</si>
  <si>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</si>
  <si>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</si>
  <si>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</si>
  <si>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</si>
  <si>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</si>
  <si>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</si>
  <si>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</si>
  <si>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</si>
  <si>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</si>
  <si>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</si>
  <si>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</si>
  <si>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</si>
  <si>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</si>
  <si>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</si>
  <si>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</si>
  <si>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</si>
  <si>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</si>
  <si>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</si>
  <si>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</si>
  <si>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</si>
  <si>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</si>
  <si>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</si>
  <si>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</si>
  <si>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</si>
  <si>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</si>
  <si>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</si>
  <si>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</si>
  <si>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</si>
  <si>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</si>
  <si>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</si>
  <si>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</si>
  <si>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</si>
  <si>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</si>
  <si>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</si>
  <si>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</si>
  <si>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</si>
  <si>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</si>
  <si>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</si>
  <si>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</si>
  <si>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</si>
  <si>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</si>
  <si>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</si>
  <si>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</si>
  <si>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</si>
  <si>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</si>
  <si>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</si>
  <si>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</si>
  <si>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</si>
  <si>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</si>
  <si>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</si>
  <si>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</si>
  <si>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</si>
  <si>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</si>
  <si>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</si>
  <si>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</si>
  <si>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</si>
  <si>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</si>
  <si>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</si>
  <si>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</si>
  <si>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</si>
  <si>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</si>
  <si>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</si>
  <si>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</si>
  <si>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</si>
  <si>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</si>
  <si>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</si>
  <si>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</si>
  <si>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</si>
  <si>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</si>
  <si>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</si>
  <si>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</si>
  <si>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</si>
  <si>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</si>
  <si>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</si>
  <si>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</si>
  <si>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</si>
  <si>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</si>
  <si>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</si>
  <si>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</si>
  <si>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</si>
  <si>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</si>
  <si>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</si>
  <si>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</si>
  <si>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</si>
  <si>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</si>
  <si>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</si>
  <si>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</si>
  <si>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</si>
  <si>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</si>
  <si>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</si>
  <si>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</si>
  <si>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</si>
  <si>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</si>
  <si>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</si>
  <si>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</si>
  <si>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</si>
  <si>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</si>
  <si>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</si>
  <si>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</si>
  <si>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</si>
  <si>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</si>
  <si>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</si>
  <si>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</si>
  <si>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</si>
  <si>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</si>
  <si>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</si>
  <si>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</si>
  <si>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</si>
  <si>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</si>
  <si>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</si>
  <si>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</si>
  <si>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</si>
  <si>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</si>
  <si>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</si>
  <si>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</si>
  <si>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</si>
  <si>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</si>
  <si>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</si>
  <si>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</si>
  <si>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</si>
  <si>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</si>
  <si>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</si>
  <si>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</si>
  <si>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</si>
  <si>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</si>
  <si>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</si>
  <si>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</si>
  <si>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</si>
  <si>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</si>
  <si>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</si>
  <si>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</si>
  <si>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</si>
  <si>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</si>
  <si>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</si>
  <si>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</si>
  <si>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</si>
  <si>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</si>
  <si>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</si>
  <si>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</si>
  <si>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</si>
  <si>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</si>
  <si>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</si>
  <si>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</si>
  <si>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</si>
  <si>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</si>
  <si>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</si>
  <si>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</si>
  <si>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</si>
  <si>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</si>
  <si>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</si>
  <si>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</si>
  <si>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</si>
  <si>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</si>
  <si>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</si>
  <si>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</si>
  <si>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</si>
  <si>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</si>
  <si>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</si>
  <si>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</si>
  <si>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</si>
  <si>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</si>
  <si>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</si>
  <si>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</si>
  <si>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</si>
  <si>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</si>
  <si>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</si>
  <si>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</si>
  <si>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</si>
  <si>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</si>
  <si>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</si>
  <si>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</si>
  <si>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</si>
  <si>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</si>
  <si>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</si>
  <si>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</si>
  <si>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</si>
  <si>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</si>
  <si>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</si>
  <si>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</si>
  <si>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</si>
  <si>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</si>
  <si>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</si>
  <si>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</si>
  <si>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</si>
  <si>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</si>
  <si>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</si>
  <si>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</si>
  <si>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</si>
  <si>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</si>
  <si>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</si>
  <si>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</si>
  <si>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</si>
  <si>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</si>
  <si>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</si>
  <si>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</si>
  <si>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</si>
  <si>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</si>
  <si>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</si>
  <si>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</si>
  <si>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</si>
  <si>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</si>
  <si>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</si>
  <si>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</si>
  <si>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</si>
  <si>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</si>
  <si>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</si>
  <si>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</si>
  <si>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</si>
  <si>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</si>
  <si>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</si>
  <si>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</si>
  <si>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</si>
  <si>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</si>
  <si>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</si>
  <si>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</si>
  <si>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</si>
  <si>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</si>
  <si>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</si>
  <si>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</si>
  <si>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</si>
  <si>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</si>
  <si>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</si>
  <si>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</si>
  <si>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</si>
  <si>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</si>
  <si>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</si>
  <si>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</si>
  <si>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</si>
  <si>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</si>
  <si>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</si>
  <si>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</si>
  <si>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</si>
  <si>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</si>
  <si>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</si>
  <si>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</si>
  <si>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</si>
  <si>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</si>
  <si>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</si>
  <si>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</si>
  <si>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</si>
  <si>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</si>
  <si>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</si>
  <si>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</si>
  <si>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</si>
  <si>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</si>
  <si>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</si>
  <si>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</si>
  <si>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</si>
  <si>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</si>
  <si>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</si>
  <si>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</si>
  <si>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</si>
  <si>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</si>
  <si>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</si>
  <si>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</si>
  <si>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</si>
  <si>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</si>
  <si>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</si>
  <si>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</si>
  <si>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</si>
  <si>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</si>
  <si>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</si>
  <si>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</si>
  <si>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</si>
  <si>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</si>
  <si>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</si>
  <si>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</si>
  <si>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</si>
  <si>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</si>
  <si>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</si>
  <si>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</si>
  <si>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</si>
  <si>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</si>
  <si>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</si>
  <si>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</si>
  <si>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</si>
  <si>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</si>
  <si>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</si>
  <si>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</si>
  <si>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</si>
  <si>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</si>
  <si>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</si>
  <si>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</si>
  <si>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</si>
  <si>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</si>
  <si>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</si>
  <si>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</si>
  <si>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</si>
  <si>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</si>
  <si>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</si>
  <si>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</si>
  <si>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</si>
  <si>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</si>
  <si>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</si>
  <si>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</si>
  <si>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</si>
  <si>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</si>
  <si>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</si>
  <si>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</si>
  <si>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</si>
  <si>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</si>
  <si>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</si>
  <si>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</si>
  <si>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</si>
  <si>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</si>
  <si>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</si>
  <si>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</si>
  <si>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</si>
  <si>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</si>
  <si>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</si>
  <si>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</si>
  <si>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</si>
  <si>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</si>
  <si>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</si>
  <si>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</si>
  <si>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</si>
  <si>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</si>
  <si>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</si>
  <si>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</si>
  <si>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</si>
  <si>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</si>
  <si>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</si>
  <si>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</si>
  <si>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</si>
  <si>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</si>
  <si>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</si>
  <si>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</si>
  <si>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</si>
  <si>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</si>
  <si>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</si>
  <si>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</si>
  <si>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</si>
  <si>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</si>
  <si>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</si>
  <si>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</si>
  <si>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</si>
  <si>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</si>
  <si>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</si>
  <si>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</si>
  <si>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</si>
  <si>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</si>
  <si>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</si>
  <si>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</si>
  <si>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</si>
  <si>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</si>
  <si>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</si>
  <si>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</si>
  <si>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</si>
  <si>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</si>
  <si>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</si>
  <si>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</si>
  <si>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</si>
  <si>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</si>
  <si>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</si>
  <si>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</si>
  <si>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</si>
  <si>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</si>
  <si>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</si>
  <si>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</si>
  <si>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</si>
  <si>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</si>
  <si>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</si>
  <si>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</si>
  <si>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</si>
  <si>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</si>
  <si>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</si>
  <si>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</si>
  <si>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</si>
  <si>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</si>
  <si>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</si>
  <si>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</si>
  <si>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</si>
  <si>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</si>
  <si>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</si>
  <si>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</si>
  <si>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</si>
  <si>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</si>
  <si>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</si>
  <si>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</si>
  <si>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</si>
  <si>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</si>
  <si>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</si>
  <si>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</si>
  <si>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</si>
  <si>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</si>
  <si>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</si>
  <si>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</si>
  <si>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</si>
  <si>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</si>
  <si>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</si>
  <si>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</si>
  <si>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</si>
  <si>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</si>
  <si>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</si>
  <si>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</si>
  <si>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</si>
  <si>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</si>
  <si>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</si>
  <si>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</si>
  <si>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</si>
  <si>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</si>
  <si>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</si>
  <si>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</si>
  <si>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</si>
  <si>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</si>
  <si>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</si>
  <si>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</si>
  <si>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</si>
  <si>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</si>
  <si>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</si>
  <si>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</si>
  <si>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</si>
  <si>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</si>
  <si>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</si>
  <si>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</si>
  <si>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</si>
  <si>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</si>
  <si>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</si>
  <si>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</si>
  <si>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</si>
  <si>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</si>
  <si>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</si>
  <si>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</si>
  <si>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</si>
  <si>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</si>
  <si>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</si>
  <si>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</si>
  <si>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</si>
  <si>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</si>
  <si>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</si>
  <si>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</si>
  <si>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</si>
  <si>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</si>
  <si>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</si>
  <si>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</si>
  <si>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</si>
  <si>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</si>
  <si>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</si>
  <si>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</si>
  <si>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</si>
  <si>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</si>
  <si>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</si>
  <si>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</si>
  <si>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</si>
  <si>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</si>
  <si>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</si>
  <si>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</si>
  <si>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</si>
  <si>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</si>
  <si>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</si>
  <si>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</si>
  <si>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</si>
  <si>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</si>
  <si>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</si>
  <si>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</si>
  <si>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</si>
  <si>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</si>
  <si>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</si>
  <si>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</si>
  <si>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</si>
  <si>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</si>
  <si>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</si>
  <si>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</si>
  <si>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</si>
  <si>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</si>
  <si>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</si>
  <si>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</si>
  <si>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</si>
  <si>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</si>
  <si>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</si>
  <si>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</si>
  <si>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</si>
  <si>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</si>
  <si>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</si>
  <si>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</si>
  <si>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</si>
  <si>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</si>
  <si>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</si>
  <si>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</si>
  <si>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</si>
  <si>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</si>
  <si>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</si>
  <si>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</si>
  <si>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</si>
  <si>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</si>
  <si>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</si>
  <si>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</si>
  <si>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</si>
  <si>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</si>
  <si>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</si>
  <si>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</si>
  <si>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</si>
  <si>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</si>
  <si>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</si>
  <si>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</si>
  <si>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</si>
  <si>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</si>
  <si>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</si>
  <si>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</si>
  <si>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</si>
  <si>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</si>
  <si>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</si>
  <si>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</si>
  <si>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</si>
  <si>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</si>
  <si>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</si>
  <si>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</si>
  <si>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</si>
  <si>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</si>
  <si>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</si>
  <si>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</si>
  <si>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</si>
  <si>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</si>
  <si>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</si>
  <si>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</si>
  <si>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</si>
  <si>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</si>
  <si>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</si>
  <si>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</si>
  <si>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</si>
  <si>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</si>
  <si>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</si>
  <si>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</si>
  <si>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</si>
  <si>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</si>
  <si>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</si>
  <si>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</si>
  <si>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</si>
  <si>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</si>
  <si>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</si>
  <si>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</si>
  <si>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</si>
  <si>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</si>
  <si>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</si>
  <si>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</si>
  <si>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</si>
  <si>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</si>
  <si>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</si>
  <si>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</si>
  <si>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</si>
  <si>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</si>
  <si>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</si>
  <si>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</si>
  <si>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</si>
  <si>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</si>
  <si>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</si>
  <si>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</si>
  <si>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</si>
  <si>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</si>
  <si>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</si>
  <si>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</si>
  <si>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</si>
  <si>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</si>
  <si>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</si>
  <si>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</si>
  <si>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</si>
  <si>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</si>
  <si>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</si>
  <si>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</si>
  <si>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</si>
  <si>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</si>
  <si>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</si>
  <si>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</si>
  <si>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</si>
  <si>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</si>
  <si>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</si>
  <si>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</si>
  <si>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</si>
  <si>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</si>
  <si>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</si>
  <si>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</si>
  <si>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</si>
  <si>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</si>
  <si>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</si>
  <si>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</si>
  <si>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</si>
  <si>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</si>
  <si>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</si>
  <si>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</si>
  <si>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</si>
  <si>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</si>
  <si>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</si>
  <si>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</si>
  <si>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</si>
  <si>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</si>
  <si>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</si>
  <si>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</si>
  <si>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</si>
  <si>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</si>
  <si>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</si>
  <si>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</si>
  <si>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</si>
  <si>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</si>
  <si>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</si>
  <si>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</si>
  <si>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</si>
  <si>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</si>
  <si>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</si>
  <si>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</si>
  <si>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</si>
  <si>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</si>
  <si>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</si>
  <si>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</si>
  <si>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</si>
  <si>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</si>
  <si>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</si>
  <si>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</si>
  <si>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</si>
  <si>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</si>
  <si>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</si>
  <si>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</si>
  <si>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</si>
  <si>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</si>
  <si>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</si>
  <si>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</si>
  <si>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</si>
  <si>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</si>
  <si>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</si>
  <si>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</si>
  <si>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</si>
  <si>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</si>
  <si>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</si>
  <si>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</si>
  <si>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</si>
  <si>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</si>
  <si>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</si>
  <si>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</si>
  <si>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</si>
  <si>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</si>
  <si>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</si>
  <si>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</si>
  <si>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</si>
  <si>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</si>
  <si>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</si>
  <si>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</si>
  <si>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</si>
  <si>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</si>
  <si>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</si>
  <si>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</si>
  <si>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</si>
  <si>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</si>
  <si>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</si>
  <si>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</si>
  <si>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</si>
  <si>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</si>
  <si>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</si>
  <si>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</si>
  <si>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</si>
  <si>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</si>
  <si>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</si>
  <si>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</si>
  <si>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</si>
  <si>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</si>
  <si>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</si>
  <si>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</si>
  <si>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</si>
  <si>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</si>
  <si>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</si>
  <si>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</si>
  <si>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</si>
  <si>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</si>
  <si>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</si>
  <si>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</si>
  <si>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</si>
  <si>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</si>
  <si>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</si>
  <si>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</si>
  <si>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</si>
  <si>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</si>
  <si>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</si>
  <si>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</si>
  <si>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</si>
  <si>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</si>
  <si>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</si>
  <si>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</si>
  <si>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</si>
  <si>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</si>
  <si>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</si>
  <si>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</si>
  <si>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</si>
  <si>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</si>
  <si>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</si>
  <si>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</si>
  <si>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</si>
  <si>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</si>
  <si>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</si>
  <si>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</si>
  <si>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</si>
  <si>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</si>
  <si>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</si>
  <si>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</si>
  <si>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</si>
  <si>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</si>
  <si>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</si>
  <si>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</si>
  <si>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</si>
  <si>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</si>
  <si>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</si>
  <si>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</si>
  <si>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</si>
  <si>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</si>
  <si>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</si>
  <si>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</si>
  <si>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</si>
  <si>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</si>
  <si>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</si>
  <si>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</si>
  <si>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</si>
  <si>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</si>
  <si>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</si>
  <si>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</si>
  <si>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</si>
  <si>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</si>
  <si>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</si>
  <si>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</si>
  <si>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</si>
  <si>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</si>
  <si>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</si>
  <si>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</si>
  <si>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</si>
  <si>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</si>
  <si>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</si>
  <si>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</si>
  <si>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</si>
  <si>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</si>
  <si>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</si>
  <si>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</si>
  <si>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</si>
  <si>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</si>
  <si>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</si>
  <si>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</si>
  <si>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</si>
  <si>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</si>
  <si>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</si>
  <si>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</si>
  <si>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</si>
  <si>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</si>
  <si>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</si>
  <si>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</si>
  <si>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</si>
  <si>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</si>
  <si>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</si>
  <si>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</si>
  <si>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</si>
  <si>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</si>
  <si>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</si>
  <si>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</si>
  <si>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</si>
  <si>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</si>
  <si>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</si>
  <si>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</si>
  <si>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</si>
  <si>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</si>
  <si>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</si>
  <si>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</si>
  <si>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</si>
  <si>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</si>
  <si>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</si>
  <si>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</si>
  <si>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</si>
  <si>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</si>
  <si>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</si>
  <si>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</si>
  <si>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</si>
  <si>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</si>
  <si>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</si>
  <si>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</si>
  <si>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</si>
  <si>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</si>
  <si>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</si>
  <si>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</si>
  <si>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</si>
  <si>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</si>
  <si>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</si>
  <si>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</si>
  <si>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</si>
  <si>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</si>
  <si>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</si>
  <si>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</si>
  <si>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</si>
  <si>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</si>
  <si>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</si>
  <si>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</si>
  <si>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</si>
  <si>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</si>
  <si>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</si>
  <si>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</si>
  <si>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</si>
  <si>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</si>
  <si>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</si>
  <si>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</si>
  <si>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</si>
  <si>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</si>
  <si>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</si>
  <si>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</si>
  <si>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</si>
  <si>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</si>
  <si>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</si>
  <si>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</si>
  <si>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</si>
  <si>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</si>
  <si>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</si>
  <si>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</si>
  <si>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</si>
  <si>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</si>
  <si>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</si>
  <si>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</si>
  <si>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</si>
  <si>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</si>
  <si>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</si>
  <si>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</si>
  <si>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</si>
  <si>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</si>
  <si>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</si>
  <si>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</si>
  <si>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</si>
  <si>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</si>
  <si>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</si>
  <si>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</si>
  <si>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</si>
  <si>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</si>
  <si>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</si>
  <si>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</si>
  <si>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</si>
  <si>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</si>
  <si>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</si>
  <si>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</si>
  <si>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</si>
  <si>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</si>
  <si>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</si>
  <si>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</si>
  <si>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</si>
  <si>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</si>
  <si>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</si>
  <si>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</si>
  <si>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</si>
  <si>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</si>
  <si>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</si>
  <si>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</si>
  <si>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</si>
  <si>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</si>
  <si>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</si>
  <si>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</si>
  <si>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</si>
  <si>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</si>
  <si>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</si>
  <si>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</si>
  <si>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</si>
  <si>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</si>
  <si>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</si>
  <si>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</si>
  <si>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</si>
  <si>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</si>
  <si>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</si>
  <si>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</si>
  <si>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</si>
  <si>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</si>
  <si>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</si>
  <si>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</si>
  <si>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</si>
  <si>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</si>
  <si>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</si>
  <si>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</si>
  <si>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</si>
  <si>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</si>
  <si>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</si>
  <si>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</si>
  <si>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</si>
  <si>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</si>
  <si>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</si>
  <si>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</si>
  <si>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</si>
  <si>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</si>
  <si>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</si>
  <si>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</si>
  <si>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</si>
  <si>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</si>
  <si>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</si>
  <si>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</si>
  <si>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</si>
  <si>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</si>
  <si>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</si>
  <si>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</si>
  <si>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</si>
  <si>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</si>
  <si>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</si>
  <si>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</si>
  <si>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</si>
  <si>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</si>
  <si>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</si>
  <si>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</si>
  <si>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</si>
  <si>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</si>
  <si>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</si>
  <si>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</si>
  <si>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</si>
  <si>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</si>
  <si>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</si>
  <si>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</si>
  <si>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</si>
  <si>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</si>
  <si>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</si>
  <si>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</si>
  <si>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</si>
  <si>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</si>
  <si>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</si>
  <si>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</si>
  <si>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</si>
  <si>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</si>
  <si>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</si>
  <si>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</si>
  <si>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</si>
  <si>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</si>
  <si>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</si>
  <si>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</si>
  <si>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</si>
  <si>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</si>
  <si>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</si>
  <si>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</si>
  <si>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</si>
  <si>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</si>
  <si>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</si>
  <si>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</si>
  <si>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</si>
  <si>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</si>
  <si>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</si>
  <si>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</si>
  <si>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</si>
  <si>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</si>
  <si>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</si>
  <si>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</si>
  <si>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</si>
  <si>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</si>
  <si>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</si>
  <si>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</si>
  <si>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</si>
  <si>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</si>
  <si>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</si>
  <si>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</si>
  <si>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</si>
  <si>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</si>
  <si>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</si>
  <si>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</si>
  <si>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</si>
  <si>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</si>
  <si>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</si>
  <si>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</si>
  <si>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</si>
  <si>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</si>
  <si>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</si>
  <si>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</si>
  <si>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</si>
  <si>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</si>
  <si>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</si>
  <si>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</si>
  <si>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</si>
  <si>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</si>
  <si>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</si>
  <si>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</si>
  <si>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</si>
  <si>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</si>
  <si>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</si>
  <si>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</si>
  <si>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</si>
  <si>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</si>
  <si>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</si>
  <si>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</si>
  <si>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</si>
  <si>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</si>
  <si>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</si>
  <si>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</si>
  <si>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</si>
  <si>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</si>
  <si>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</si>
  <si>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</si>
  <si>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</si>
  <si>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</si>
  <si>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</si>
  <si>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</si>
  <si>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</si>
  <si>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</si>
  <si>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</si>
  <si>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</si>
  <si>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</si>
  <si>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</si>
  <si>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</si>
  <si>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</si>
  <si>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</si>
  <si>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</si>
  <si>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</si>
  <si>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</si>
  <si>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</si>
  <si>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</si>
  <si>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</si>
  <si>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</si>
  <si>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</si>
  <si>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</si>
  <si>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</si>
  <si>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</si>
  <si>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</si>
  <si>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</si>
  <si>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</si>
  <si>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</si>
  <si>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</si>
  <si>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</si>
  <si>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</si>
  <si>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</si>
  <si>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</si>
  <si>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</si>
  <si>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</si>
  <si>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</si>
  <si>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</si>
  <si>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</si>
  <si>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</si>
  <si>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</si>
  <si>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</si>
  <si>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</si>
  <si>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</si>
  <si>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</si>
  <si>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</si>
  <si>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</si>
  <si>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</si>
  <si>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</si>
  <si>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</si>
  <si>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</si>
  <si>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</si>
  <si>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</si>
  <si>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</si>
  <si>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</si>
  <si>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</si>
  <si>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</si>
  <si>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</si>
  <si>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</si>
  <si>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</si>
  <si>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</si>
  <si>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</si>
  <si>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</si>
  <si>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</si>
  <si>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</si>
  <si>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</si>
  <si>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</si>
  <si>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</si>
  <si>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</si>
  <si>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</si>
  <si>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</si>
  <si>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</si>
  <si>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</si>
  <si>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</si>
  <si>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</si>
  <si>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</si>
  <si>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</si>
  <si>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</si>
  <si>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</si>
  <si>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</si>
  <si>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</si>
  <si>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</si>
  <si>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</si>
  <si>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</si>
  <si>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</si>
  <si>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</si>
  <si>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</si>
  <si>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</si>
  <si>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</si>
  <si>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</si>
  <si>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</si>
  <si>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</si>
  <si>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</si>
  <si>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</si>
  <si>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</si>
  <si>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</si>
  <si>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</si>
  <si>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</si>
  <si>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</si>
  <si>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</si>
  <si>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</si>
  <si>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</si>
  <si>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</si>
  <si>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</si>
  <si>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</si>
  <si>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</si>
  <si>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</si>
  <si>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</si>
  <si>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</si>
  <si>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</si>
  <si>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</si>
  <si>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</si>
  <si>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</si>
  <si>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</si>
  <si>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</si>
  <si>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</si>
  <si>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</si>
  <si>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</si>
  <si>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</si>
  <si>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</si>
  <si>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</si>
  <si>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</si>
  <si>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</si>
  <si>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</si>
  <si>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</si>
  <si>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</si>
  <si>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</si>
  <si>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</si>
  <si>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</si>
  <si>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</si>
  <si>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</si>
  <si>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</si>
  <si>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</si>
  <si>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</si>
  <si>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</si>
  <si>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</si>
  <si>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</si>
  <si>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</si>
  <si>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</si>
  <si>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</si>
  <si>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</si>
  <si>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</si>
  <si>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</si>
  <si>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</si>
  <si>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</si>
  <si>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</si>
  <si>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</si>
  <si>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</si>
  <si>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</si>
  <si>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</si>
  <si>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</si>
  <si>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</si>
  <si>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</si>
  <si>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</si>
  <si>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</si>
  <si>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</si>
  <si>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</si>
  <si>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</si>
  <si>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</si>
  <si>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</si>
  <si>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</si>
  <si>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</si>
  <si>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</si>
  <si>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</si>
  <si>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</si>
  <si>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</si>
  <si>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</si>
  <si>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</si>
  <si>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</si>
  <si>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</si>
  <si>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</si>
  <si>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</si>
  <si>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</si>
  <si>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</si>
  <si>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</si>
  <si>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</si>
  <si>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</si>
  <si>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</si>
  <si>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</si>
  <si>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</si>
  <si>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</si>
  <si>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</si>
  <si>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</si>
  <si>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</si>
  <si>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</si>
  <si>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</si>
  <si>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</si>
  <si>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</si>
  <si>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</si>
  <si>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</si>
  <si>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</si>
  <si>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</si>
  <si>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</si>
  <si>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</si>
  <si>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</si>
  <si>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</si>
  <si>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</si>
  <si>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</si>
  <si>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</si>
  <si>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</si>
  <si>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</si>
  <si>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</si>
  <si>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</si>
  <si>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</si>
  <si>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</si>
  <si>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</si>
  <si>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</si>
  <si>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</si>
  <si>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</si>
  <si>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</si>
  <si>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</si>
  <si>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</si>
  <si>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</si>
  <si>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</si>
  <si>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</si>
  <si>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</si>
  <si>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</si>
  <si>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</si>
  <si>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</si>
  <si>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</si>
  <si>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</si>
  <si>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</si>
  <si>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</si>
  <si>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</si>
  <si>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</si>
  <si>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</si>
  <si>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</si>
  <si>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</si>
  <si>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</si>
  <si>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</si>
  <si>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</si>
  <si>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</si>
  <si>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</si>
  <si>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</si>
  <si>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</si>
  <si>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</si>
  <si>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</si>
  <si>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</si>
  <si>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</si>
  <si>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</si>
  <si>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</si>
  <si>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</si>
  <si>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</si>
  <si>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</si>
  <si>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</si>
  <si>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</si>
  <si>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</si>
  <si>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</si>
  <si>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</si>
  <si>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</si>
  <si>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</si>
  <si>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</si>
  <si>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</si>
  <si>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</si>
  <si>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</si>
  <si>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</si>
  <si>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</si>
  <si>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</si>
  <si>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</si>
  <si>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</si>
  <si>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</si>
  <si>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</si>
  <si>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</si>
  <si>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</si>
  <si>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</si>
  <si>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</si>
  <si>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</si>
  <si>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</si>
  <si>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</si>
  <si>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</si>
  <si>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</si>
  <si>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</si>
  <si>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</si>
  <si>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</si>
  <si>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</si>
  <si>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</si>
  <si>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</si>
  <si>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</si>
  <si>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</si>
  <si>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</si>
  <si>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</si>
  <si>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</si>
  <si>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</si>
  <si>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</si>
  <si>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</si>
  <si>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</si>
  <si>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</si>
  <si>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</si>
  <si>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</si>
  <si>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</si>
  <si>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</si>
  <si>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</si>
  <si>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</si>
  <si>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</si>
  <si>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</si>
  <si>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</si>
  <si>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</si>
  <si>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</si>
  <si>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</si>
  <si>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</si>
  <si>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</si>
  <si>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</si>
  <si>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</si>
  <si>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</si>
  <si>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</si>
  <si>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</si>
  <si>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</si>
  <si>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</si>
  <si>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</si>
  <si>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</si>
  <si>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</si>
  <si>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</si>
  <si>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</si>
  <si>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</si>
  <si>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</si>
  <si>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</si>
  <si>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</si>
  <si>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</si>
  <si>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</si>
  <si>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</si>
  <si>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</si>
  <si>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</si>
  <si>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</si>
  <si>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</si>
  <si>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</si>
  <si>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</si>
  <si>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</si>
  <si>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</si>
  <si>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</si>
  <si>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</si>
  <si>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</si>
  <si>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</si>
  <si>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</si>
  <si>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</si>
  <si>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</si>
  <si>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</si>
  <si>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</si>
  <si>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</si>
  <si>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</si>
  <si>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</si>
  <si>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</si>
  <si>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</si>
  <si>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</si>
  <si>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</si>
  <si>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</si>
  <si>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</si>
  <si>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</si>
  <si>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</si>
  <si>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</si>
  <si>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</si>
  <si>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</si>
  <si>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</si>
  <si>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</si>
  <si>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</si>
  <si>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</si>
  <si>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</si>
  <si>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</si>
  <si>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</si>
  <si>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</si>
  <si>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</si>
  <si>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</si>
  <si>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</si>
  <si>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</si>
  <si>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</si>
  <si>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</si>
  <si>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</si>
  <si>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</si>
  <si>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</si>
  <si>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</si>
  <si>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</si>
  <si>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</si>
  <si>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</si>
  <si>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</si>
  <si>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</si>
  <si>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</si>
  <si>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</si>
  <si>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</si>
  <si>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</si>
  <si>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</si>
  <si>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</si>
  <si>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</si>
  <si>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</si>
  <si>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</si>
  <si>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</si>
  <si>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</si>
  <si>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</si>
  <si>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</si>
  <si>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</si>
  <si>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</si>
  <si>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</si>
  <si>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</si>
  <si>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</si>
  <si>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</si>
  <si>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</si>
  <si>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</si>
  <si>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</si>
  <si>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</si>
  <si>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</si>
  <si>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</si>
  <si>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</si>
  <si>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</si>
  <si>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</si>
  <si>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</si>
  <si>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</si>
  <si>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</si>
  <si>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</si>
  <si>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</si>
  <si>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</si>
  <si>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</si>
  <si>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</si>
  <si>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</si>
  <si>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</si>
  <si>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</si>
  <si>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</si>
  <si>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</si>
  <si>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</si>
  <si>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</si>
  <si>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</si>
  <si>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</si>
  <si>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</si>
  <si>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</si>
  <si>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</si>
  <si>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</si>
  <si>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</si>
  <si>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</si>
  <si>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</si>
  <si>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</si>
  <si>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</si>
  <si>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</si>
  <si>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</si>
  <si>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</si>
  <si>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</si>
  <si>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</si>
  <si>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</si>
  <si>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</si>
  <si>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</si>
  <si>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</si>
  <si>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</si>
  <si>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</si>
  <si>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</si>
  <si>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</si>
  <si>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</si>
  <si>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</si>
  <si>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</si>
  <si>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</si>
  <si>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</si>
  <si>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</si>
  <si>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</si>
  <si>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</si>
  <si>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</si>
  <si>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</si>
  <si>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</si>
  <si>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</si>
  <si>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</si>
  <si>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</si>
  <si>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</si>
  <si>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</si>
  <si>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</si>
  <si>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</si>
  <si>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</si>
  <si>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</si>
  <si>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</si>
  <si>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</si>
  <si>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</si>
  <si>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</si>
  <si>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</si>
  <si>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</si>
  <si>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</si>
  <si>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</si>
  <si>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</si>
  <si>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</si>
  <si>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</si>
  <si>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</si>
  <si>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</si>
  <si>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</si>
  <si>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</si>
  <si>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</si>
  <si>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</si>
  <si>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</si>
  <si>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</si>
  <si>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</si>
  <si>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</si>
  <si>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</si>
  <si>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</si>
  <si>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</si>
  <si>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</si>
  <si>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</si>
  <si>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</si>
  <si>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</si>
  <si>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</si>
  <si>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</si>
  <si>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</si>
  <si>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</si>
  <si>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</si>
  <si>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</si>
  <si>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</si>
  <si>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</si>
  <si>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</si>
  <si>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</si>
  <si>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</si>
  <si>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</si>
  <si>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</si>
  <si>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</si>
  <si>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</si>
  <si>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</si>
  <si>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</si>
  <si>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</si>
  <si>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</si>
  <si>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</si>
  <si>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</si>
  <si>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</si>
  <si>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</si>
  <si>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</si>
  <si>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</si>
  <si>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</si>
  <si>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</si>
  <si>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</si>
  <si>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</si>
  <si>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</si>
  <si>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</si>
  <si>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</si>
  <si>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</si>
  <si>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</si>
  <si>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</si>
  <si>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</si>
  <si>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</si>
  <si>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</si>
  <si>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</si>
  <si>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</si>
  <si>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</si>
  <si>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</si>
  <si>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</si>
  <si>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</si>
  <si>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</si>
  <si>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</si>
  <si>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</si>
  <si>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</si>
  <si>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</si>
  <si>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</si>
  <si>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</si>
  <si>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</si>
  <si>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</si>
  <si>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</si>
  <si>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</si>
  <si>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</si>
  <si>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</si>
  <si>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</si>
  <si>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</si>
  <si>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</si>
  <si>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</si>
  <si>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</si>
  <si>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</si>
  <si>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</si>
  <si>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</si>
  <si>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</si>
  <si>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</si>
  <si>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</si>
  <si>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</si>
  <si>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</si>
  <si>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</si>
  <si>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</si>
  <si>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</si>
  <si>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</si>
  <si>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</si>
  <si>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</si>
  <si>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</si>
  <si>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</si>
  <si>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</si>
  <si>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</si>
  <si>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</si>
  <si>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</si>
  <si>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</si>
  <si>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</si>
  <si>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</si>
  <si>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</si>
  <si>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</si>
  <si>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</si>
  <si>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</si>
  <si>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</si>
  <si>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</si>
  <si>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</si>
  <si>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</si>
  <si>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</si>
  <si>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</si>
  <si>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</si>
  <si>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</si>
  <si>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</si>
  <si>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</si>
  <si>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</si>
  <si>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</si>
  <si>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</si>
  <si>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</si>
  <si>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</si>
  <si>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</si>
  <si>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</si>
  <si>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</si>
  <si>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</si>
  <si>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</si>
  <si>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</si>
  <si>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</si>
  <si>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</si>
  <si>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</si>
  <si>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</si>
  <si>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</si>
  <si>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</si>
  <si>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</si>
  <si>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</si>
  <si>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</si>
  <si>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</si>
  <si>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</si>
  <si>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</si>
  <si>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</si>
  <si>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</si>
  <si>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</si>
  <si>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</si>
  <si>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</si>
  <si>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</si>
  <si>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</si>
  <si>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</si>
  <si>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</si>
  <si>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</si>
  <si>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</si>
  <si>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</si>
  <si>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</si>
  <si>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</si>
  <si>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</si>
  <si>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</si>
  <si>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</si>
  <si>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</si>
  <si>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</si>
  <si>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</si>
  <si>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</si>
  <si>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</si>
  <si>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</si>
  <si>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</si>
  <si>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</si>
  <si>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</si>
  <si>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</si>
  <si>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</si>
  <si>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</si>
  <si>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</si>
  <si>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</si>
  <si>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</si>
  <si>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</si>
  <si>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</si>
  <si>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</si>
  <si>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</si>
  <si>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</si>
  <si>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</si>
  <si>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</si>
  <si>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</si>
  <si>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</si>
  <si>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</si>
  <si>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</si>
  <si>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</si>
  <si>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</si>
  <si>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</si>
  <si>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</si>
  <si>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</si>
  <si>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</si>
  <si>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</si>
  <si>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</si>
  <si>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</si>
  <si>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</si>
  <si>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</si>
  <si>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</si>
  <si>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</si>
  <si>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</si>
  <si>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</si>
  <si>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</si>
  <si>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</si>
  <si>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</si>
  <si>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</si>
  <si>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</si>
  <si>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</si>
  <si>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</si>
  <si>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</si>
  <si>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</si>
  <si>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</si>
  <si>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</si>
  <si>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</si>
  <si>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</si>
  <si>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</si>
  <si>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</si>
  <si>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</si>
  <si>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</si>
  <si>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</si>
  <si>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</si>
  <si>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</si>
  <si>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</si>
  <si>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</si>
  <si>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</si>
  <si>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</si>
  <si>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</si>
  <si>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</si>
  <si>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</si>
  <si>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</si>
  <si>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</si>
  <si>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</si>
  <si>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</si>
  <si>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</si>
  <si>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</si>
  <si>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</si>
  <si>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</si>
  <si>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</si>
  <si>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</si>
  <si>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</si>
  <si>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</si>
  <si>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</si>
  <si>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</si>
  <si>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</si>
  <si>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</si>
  <si>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</si>
  <si>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</si>
  <si>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</si>
  <si>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</si>
  <si>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</si>
  <si>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</si>
  <si>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</si>
  <si>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</si>
  <si>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</si>
  <si>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</si>
  <si>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</si>
  <si>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</si>
  <si>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</si>
  <si>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</si>
  <si>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</si>
  <si>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</si>
  <si>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</si>
  <si>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</si>
  <si>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</si>
  <si>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</si>
  <si>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</si>
  <si>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</si>
  <si>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</si>
  <si>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</si>
  <si>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</si>
  <si>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</si>
  <si>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</si>
  <si>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</si>
  <si>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</si>
  <si>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</si>
  <si>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</si>
  <si>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</si>
  <si>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</si>
  <si>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</si>
  <si>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</si>
  <si>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</si>
  <si>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</si>
  <si>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</si>
  <si>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</si>
  <si>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</si>
  <si>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</si>
  <si>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</si>
  <si>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</si>
  <si>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</si>
  <si>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</si>
  <si>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</si>
  <si>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</si>
  <si>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</si>
  <si>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</si>
  <si>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</si>
  <si>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</si>
  <si>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</si>
  <si>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</si>
  <si>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</si>
  <si>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</si>
  <si>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</si>
  <si>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</si>
  <si>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</si>
  <si>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</si>
  <si>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</si>
  <si>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</si>
  <si>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</si>
  <si>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</si>
  <si>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</si>
  <si>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</si>
  <si>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</si>
  <si>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</si>
  <si>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</si>
  <si>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</si>
  <si>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</si>
  <si>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</si>
  <si>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</si>
  <si>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</si>
  <si>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</si>
  <si>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</si>
  <si>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</si>
  <si>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</si>
  <si>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</si>
  <si>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</si>
  <si>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</si>
  <si>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</si>
  <si>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</si>
  <si>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</si>
  <si>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</si>
  <si>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</si>
  <si>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</si>
  <si>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</si>
  <si>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</si>
  <si>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</si>
  <si>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</si>
  <si>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</si>
  <si>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</si>
  <si>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</si>
  <si>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</si>
  <si>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</si>
  <si>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</si>
  <si>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</si>
  <si>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</si>
  <si>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</si>
  <si>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</si>
  <si>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</si>
  <si>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</si>
  <si>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</si>
  <si>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</si>
  <si>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</si>
  <si>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</si>
  <si>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</si>
  <si>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</si>
  <si>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</si>
  <si>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</si>
  <si>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</si>
  <si>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</si>
  <si>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</si>
  <si>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</si>
  <si>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</si>
  <si>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</si>
  <si>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</si>
  <si>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</si>
  <si>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</si>
  <si>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</si>
  <si>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</si>
  <si>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</si>
  <si>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</si>
  <si>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</si>
  <si>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</si>
  <si>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</si>
  <si>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</si>
  <si>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</si>
  <si>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</si>
  <si>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</si>
  <si>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</si>
  <si>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</si>
  <si>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</si>
  <si>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</si>
  <si>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</si>
  <si>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</si>
  <si>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</si>
  <si>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</si>
  <si>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</si>
  <si>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</si>
  <si>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</si>
  <si>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</si>
  <si>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</si>
  <si>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</si>
  <si>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</si>
  <si>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</si>
  <si>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</si>
  <si>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</si>
  <si>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</si>
  <si>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</si>
  <si>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</si>
  <si>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</si>
  <si>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</si>
  <si>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</si>
  <si>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</si>
  <si>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</si>
  <si>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</si>
  <si>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</si>
  <si>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</si>
  <si>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</si>
  <si>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</si>
  <si>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</si>
  <si>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</si>
  <si>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</si>
  <si>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</si>
  <si>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</si>
  <si>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</si>
  <si>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</si>
  <si>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</si>
  <si>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</si>
  <si>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</si>
  <si>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</si>
  <si>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</si>
  <si>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</si>
  <si>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</si>
  <si>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</si>
  <si>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</si>
  <si>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</si>
  <si>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</si>
  <si>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</si>
  <si>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</si>
  <si>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</si>
  <si>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</si>
  <si>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</si>
  <si>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</si>
  <si>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</si>
  <si>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</si>
  <si>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</si>
  <si>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</si>
  <si>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</si>
  <si>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</si>
  <si>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</si>
  <si>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</si>
  <si>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</si>
  <si>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</si>
  <si>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</si>
  <si>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</si>
  <si>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</si>
  <si>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</si>
  <si>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</si>
  <si>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</si>
  <si>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</si>
  <si>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</si>
  <si>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</si>
  <si>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</si>
  <si>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</si>
  <si>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</si>
  <si>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</si>
  <si>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</si>
  <si>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</si>
  <si>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</si>
  <si>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</si>
  <si>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</si>
  <si>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</si>
  <si>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</si>
  <si>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</si>
  <si>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</si>
  <si>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</si>
  <si>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</si>
  <si>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</si>
  <si>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</si>
  <si>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</si>
  <si>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</si>
  <si>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</si>
  <si>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</si>
  <si>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</si>
  <si>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</si>
  <si>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</si>
  <si>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</si>
  <si>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</si>
  <si>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</si>
  <si>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</si>
  <si>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</si>
  <si>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</si>
  <si>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</si>
  <si>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</si>
  <si>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</si>
  <si>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</si>
  <si>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</si>
  <si>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</si>
  <si>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</si>
  <si>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</si>
  <si>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</si>
  <si>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</si>
  <si>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</si>
  <si>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</si>
  <si>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</si>
  <si>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</si>
  <si>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</si>
  <si>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</si>
  <si>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</si>
  <si>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</si>
  <si>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</si>
  <si>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</si>
  <si>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</si>
  <si>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</si>
  <si>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</si>
  <si>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</si>
  <si>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</si>
  <si>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</si>
  <si>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</si>
  <si>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</si>
  <si>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</si>
  <si>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</si>
  <si>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</si>
  <si>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</si>
  <si>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</si>
  <si>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</si>
  <si>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</si>
  <si>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</si>
  <si>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</si>
  <si>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</si>
  <si>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</si>
  <si>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</si>
  <si>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</si>
  <si>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</si>
  <si>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</si>
  <si>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</si>
  <si>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</si>
  <si>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</si>
  <si>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</si>
  <si>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</si>
  <si>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</si>
  <si>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</si>
  <si>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</si>
  <si>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</si>
  <si>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</si>
  <si>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</si>
  <si>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</si>
  <si>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</si>
  <si>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</si>
  <si>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</si>
  <si>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</si>
  <si>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</si>
  <si>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</si>
  <si>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</si>
  <si>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</si>
  <si>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</si>
  <si>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</si>
  <si>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</si>
  <si>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</si>
  <si>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</si>
  <si>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</si>
  <si>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</si>
  <si>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</si>
  <si>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</si>
  <si>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</si>
  <si>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</si>
  <si>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</si>
  <si>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</si>
  <si>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</si>
  <si>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</si>
  <si>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</si>
  <si>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</si>
  <si>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</si>
  <si>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</si>
  <si>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</si>
  <si>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</si>
  <si>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</si>
  <si>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</si>
  <si>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</si>
  <si>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</si>
  <si>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</si>
  <si>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</si>
  <si>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</si>
  <si>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</si>
  <si>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</si>
  <si>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</si>
  <si>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</si>
  <si>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</si>
  <si>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</si>
  <si>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</si>
  <si>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</si>
  <si>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</si>
  <si>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</si>
  <si>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</si>
  <si>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</si>
  <si>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</si>
  <si>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</si>
  <si>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</si>
  <si>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</si>
  <si>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</si>
  <si>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</si>
  <si>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</si>
  <si>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</si>
  <si>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</si>
  <si>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</si>
  <si>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</si>
  <si>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</si>
  <si>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</si>
  <si>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</si>
  <si>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</si>
  <si>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</si>
  <si>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</si>
  <si>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</si>
  <si>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</si>
  <si>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</si>
  <si>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</si>
  <si>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</si>
  <si>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</si>
  <si>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</si>
  <si>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</si>
  <si>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</si>
  <si>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</si>
  <si>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</si>
  <si>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</si>
  <si>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</si>
  <si>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</si>
  <si>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</si>
  <si>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</si>
  <si>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</si>
  <si>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</si>
  <si>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</si>
  <si>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</si>
  <si>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</si>
  <si>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</si>
  <si>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</si>
  <si>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</si>
  <si>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</si>
  <si>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</si>
  <si>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</si>
  <si>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</si>
  <si>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</si>
  <si>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</si>
  <si>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</si>
  <si>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</si>
  <si>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</si>
  <si>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</si>
  <si>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</si>
  <si>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</si>
  <si>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</si>
  <si>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</si>
  <si>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</si>
  <si>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</si>
  <si>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</si>
  <si>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</si>
  <si>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</si>
  <si>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</si>
  <si>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</si>
  <si>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</si>
  <si>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</si>
  <si>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</si>
  <si>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</si>
  <si>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</si>
  <si>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</si>
  <si>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</si>
  <si>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</si>
  <si>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</si>
  <si>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</si>
  <si>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</si>
  <si>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</si>
  <si>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</si>
  <si>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</si>
  <si>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</si>
  <si>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</si>
  <si>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</si>
  <si>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</si>
  <si>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</si>
  <si>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</si>
  <si>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</si>
  <si>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</si>
  <si>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</si>
  <si>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</si>
  <si>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</si>
  <si>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</si>
  <si>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</si>
  <si>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</si>
  <si>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</si>
  <si>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</si>
  <si>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</si>
  <si>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</si>
  <si>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</si>
  <si>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</si>
  <si>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</si>
  <si>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</si>
  <si>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</si>
  <si>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</si>
  <si>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</si>
  <si>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</si>
  <si>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</si>
  <si>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</si>
  <si>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</si>
  <si>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</si>
  <si>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</si>
  <si>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</si>
  <si>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</si>
  <si>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</si>
  <si>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</si>
  <si>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</si>
  <si>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</si>
  <si>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</si>
  <si>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</si>
  <si>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</si>
  <si>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</si>
  <si>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</si>
  <si>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</si>
  <si>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</si>
  <si>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</si>
  <si>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</si>
  <si>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</si>
  <si>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</si>
  <si>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</si>
  <si>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</si>
  <si>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</si>
  <si>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</si>
  <si>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</si>
  <si>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</si>
  <si>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</si>
  <si>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</si>
  <si>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</si>
  <si>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</si>
  <si>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</si>
  <si>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</si>
  <si>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</si>
  <si>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</si>
  <si>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</si>
  <si>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</si>
  <si>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</si>
  <si>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</si>
  <si>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</si>
  <si>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</si>
  <si>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</si>
  <si>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</si>
  <si>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</si>
  <si>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</si>
  <si>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</si>
  <si>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</si>
  <si>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</si>
  <si>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</si>
  <si>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</si>
  <si>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</si>
  <si>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</si>
  <si>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</si>
  <si>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</si>
  <si>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</si>
  <si>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</si>
  <si>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</si>
  <si>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</si>
  <si>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</si>
  <si>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</si>
  <si>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</si>
  <si>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</si>
  <si>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</si>
  <si>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</si>
  <si>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</si>
  <si>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</si>
  <si>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</si>
  <si>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</si>
  <si>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</si>
  <si>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</si>
  <si>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</si>
  <si>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</si>
  <si>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</si>
  <si>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</si>
  <si>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</si>
  <si>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</si>
  <si>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</si>
  <si>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</si>
  <si>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</si>
  <si>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</si>
  <si>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</si>
  <si>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</si>
  <si>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</si>
  <si>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</si>
  <si>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</si>
  <si>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</si>
  <si>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</si>
  <si>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</si>
  <si>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</si>
  <si>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</si>
  <si>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</si>
  <si>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</si>
  <si>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</si>
  <si>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</si>
  <si>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</si>
  <si>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</si>
  <si>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</si>
  <si>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</si>
  <si>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</si>
  <si>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</si>
  <si>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</si>
  <si>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</si>
  <si>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</si>
  <si>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</si>
  <si>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</si>
  <si>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</si>
  <si>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</si>
  <si>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</si>
  <si>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</si>
  <si>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</si>
  <si>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</si>
  <si>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</si>
  <si>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</si>
  <si>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</si>
  <si>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</si>
  <si>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</si>
  <si>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</si>
  <si>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</si>
  <si>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</si>
  <si>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</si>
  <si>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</si>
  <si>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</si>
  <si>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</si>
  <si>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</si>
  <si>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</si>
  <si>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</si>
  <si>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</si>
  <si>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</si>
  <si>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</si>
  <si>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</si>
  <si>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</si>
  <si>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</si>
  <si>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</si>
  <si>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</si>
  <si>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</si>
  <si>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</si>
  <si>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</si>
  <si>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</si>
  <si>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</si>
  <si>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</si>
  <si>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</si>
  <si>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</si>
  <si>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</si>
  <si>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</si>
  <si>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</si>
  <si>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</si>
  <si>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</si>
  <si>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</si>
  <si>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</si>
  <si>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</si>
  <si>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</si>
  <si>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</si>
  <si>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</si>
  <si>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</si>
  <si>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</si>
  <si>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</si>
  <si>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</si>
  <si>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</si>
  <si>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</si>
  <si>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</si>
  <si>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</si>
  <si>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</si>
  <si>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</si>
  <si>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</si>
  <si>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</si>
  <si>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</si>
  <si>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</si>
  <si>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</si>
  <si>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</si>
  <si>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</si>
  <si>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</si>
  <si>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</si>
  <si>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</si>
  <si>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</si>
  <si>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</si>
  <si>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</si>
  <si>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</si>
  <si>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</si>
  <si>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</si>
  <si>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</si>
  <si>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</si>
  <si>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</si>
  <si>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</si>
  <si>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</si>
  <si>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</si>
  <si>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</si>
  <si>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</si>
  <si>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</si>
  <si>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</si>
  <si>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</si>
  <si>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</si>
  <si>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</si>
  <si>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</si>
  <si>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</si>
  <si>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</si>
  <si>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</si>
  <si>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</si>
  <si>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</si>
  <si>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</si>
  <si>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</si>
  <si>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</si>
  <si>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</si>
  <si>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</si>
  <si>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</si>
  <si>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</si>
  <si>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</si>
  <si>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</si>
  <si>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</si>
  <si>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</si>
  <si>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</si>
  <si>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</si>
  <si>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</si>
  <si>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</si>
  <si>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</si>
  <si>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</si>
  <si>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</si>
  <si>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</si>
  <si>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</si>
  <si>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</si>
  <si>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</si>
  <si>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</si>
  <si>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</si>
  <si>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</si>
  <si>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</si>
  <si>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</si>
  <si>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</si>
  <si>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</si>
  <si>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</si>
  <si>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</si>
  <si>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</si>
  <si>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</si>
  <si>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</si>
  <si>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</si>
  <si>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</si>
  <si>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</si>
  <si>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</si>
  <si>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</si>
  <si>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</si>
  <si>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</si>
  <si>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</si>
  <si>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</si>
  <si>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</si>
  <si>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</si>
  <si>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</si>
  <si>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</si>
  <si>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</si>
  <si>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</si>
  <si>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</si>
  <si>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</si>
  <si>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</si>
  <si>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</si>
  <si>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</si>
  <si>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</si>
  <si>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</si>
  <si>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</si>
  <si>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</si>
  <si>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</si>
  <si>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</si>
  <si>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</si>
  <si>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</si>
  <si>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</si>
  <si>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</si>
  <si>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</si>
  <si>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</si>
  <si>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</si>
  <si>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</si>
  <si>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</si>
  <si>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</si>
  <si>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</si>
  <si>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</si>
  <si>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</si>
  <si>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</si>
  <si>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</si>
  <si>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</si>
  <si>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</si>
  <si>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</si>
  <si>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</si>
  <si>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</si>
  <si>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</si>
  <si>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</si>
  <si>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</si>
  <si>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</si>
  <si>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</si>
  <si>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</si>
  <si>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</si>
  <si>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</si>
  <si>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</si>
  <si>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</si>
  <si>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</si>
  <si>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</si>
  <si>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</si>
  <si>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</si>
  <si>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</si>
  <si>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</si>
  <si>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</si>
  <si>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</si>
  <si>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</si>
  <si>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</si>
  <si>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</si>
  <si>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</si>
  <si>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</si>
  <si>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</si>
  <si>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</si>
  <si>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</si>
  <si>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</si>
  <si>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</si>
  <si>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</si>
  <si>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</si>
  <si>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</si>
  <si>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</si>
  <si>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</si>
  <si>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</si>
  <si>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</si>
  <si>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</si>
  <si>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</si>
  <si>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</si>
  <si>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</si>
  <si>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</si>
  <si>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</si>
  <si>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</si>
  <si>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</si>
  <si>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</si>
  <si>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</si>
  <si>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</si>
  <si>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</si>
  <si>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</si>
  <si>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</si>
  <si>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</si>
  <si>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</si>
  <si>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</si>
  <si>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</si>
  <si>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</si>
  <si>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</si>
  <si>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</si>
  <si>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</si>
  <si>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</si>
  <si>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</si>
  <si>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</si>
  <si>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</si>
  <si>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</si>
  <si>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</si>
  <si>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</si>
  <si>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</si>
  <si>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</si>
  <si>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</si>
  <si>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</si>
  <si>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</si>
  <si>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</si>
  <si>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</si>
  <si>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</si>
  <si>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</si>
  <si>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</si>
  <si>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</si>
  <si>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</si>
  <si>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</si>
  <si>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</si>
  <si>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</si>
  <si>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</si>
  <si>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</si>
  <si>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</si>
  <si>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</si>
  <si>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</si>
  <si>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</si>
  <si>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</si>
  <si>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</si>
  <si>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</si>
  <si>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</si>
  <si>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</si>
  <si>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</si>
  <si>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</si>
  <si>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</si>
  <si>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</si>
  <si>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</si>
  <si>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</si>
  <si>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</si>
  <si>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</si>
  <si>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</si>
  <si>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</si>
  <si>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</si>
  <si>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</si>
  <si>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</si>
  <si>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</si>
  <si>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</si>
  <si>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</si>
  <si>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</si>
  <si>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</si>
  <si>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</si>
  <si>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</si>
  <si>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</si>
  <si>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</si>
  <si>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</si>
  <si>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</si>
  <si>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</si>
  <si>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</si>
  <si>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</si>
  <si>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</si>
  <si>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</si>
  <si>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</si>
  <si>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</si>
  <si>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</si>
  <si>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</si>
  <si>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</si>
  <si>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</si>
  <si>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</si>
  <si>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</si>
  <si>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</si>
  <si>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</si>
  <si>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</si>
  <si>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</si>
  <si>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</si>
  <si>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</si>
  <si>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</si>
  <si>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</si>
  <si>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</si>
  <si>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</si>
  <si>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</si>
  <si>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</si>
  <si>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</si>
  <si>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</si>
  <si>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</si>
  <si>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</si>
  <si>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</si>
  <si>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</si>
  <si>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</si>
  <si>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</si>
  <si>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</si>
  <si>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</si>
  <si>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</si>
  <si>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</si>
  <si>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</si>
  <si>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</si>
  <si>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</si>
  <si>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</si>
  <si>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</si>
  <si>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</si>
  <si>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</si>
  <si>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</si>
  <si>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</si>
  <si>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</si>
  <si>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</si>
  <si>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</si>
  <si>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</si>
  <si>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</si>
  <si>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</si>
  <si>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</si>
  <si>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</si>
  <si>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</si>
  <si>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</si>
  <si>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</si>
  <si>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</si>
  <si>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</si>
  <si>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</si>
  <si>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</si>
  <si>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</si>
  <si>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</si>
  <si>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</si>
  <si>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</si>
  <si>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</si>
  <si>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</si>
  <si>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</si>
  <si>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</si>
  <si>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</si>
  <si>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</si>
  <si>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</si>
  <si>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</si>
  <si>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</si>
  <si>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</si>
  <si>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</si>
  <si>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</si>
  <si>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</si>
  <si>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</si>
  <si>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</si>
  <si>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</si>
  <si>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</si>
  <si>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</si>
  <si>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</si>
  <si>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</si>
  <si>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</si>
  <si>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</si>
  <si>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</si>
  <si>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</si>
  <si>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</si>
  <si>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</si>
  <si>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</si>
  <si>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</si>
  <si>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</si>
  <si>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</si>
  <si>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</si>
  <si>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</si>
  <si>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</si>
  <si>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</si>
  <si>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</si>
  <si>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</si>
  <si>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</si>
  <si>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</si>
  <si>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</si>
  <si>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</si>
  <si>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</si>
  <si>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</si>
  <si>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</si>
  <si>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</si>
  <si>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</si>
  <si>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</si>
  <si>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</si>
  <si>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</si>
  <si>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</si>
  <si>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</si>
  <si>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</si>
  <si>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</si>
  <si>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</si>
  <si>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</si>
  <si>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</si>
  <si>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</si>
  <si>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</si>
  <si>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</si>
  <si>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</si>
  <si>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</si>
  <si>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</si>
  <si>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</si>
  <si>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</si>
  <si>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</si>
  <si>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</si>
  <si>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</si>
  <si>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</si>
  <si>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</si>
  <si>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</si>
  <si>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</si>
  <si>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</si>
  <si>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</si>
  <si>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</si>
  <si>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</si>
  <si>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</si>
  <si>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</si>
  <si>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</si>
  <si>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</si>
  <si>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</si>
  <si>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</si>
  <si>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</si>
  <si>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</si>
  <si>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</si>
  <si>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</si>
  <si>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</si>
  <si>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</si>
  <si>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</si>
  <si>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</si>
  <si>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</si>
  <si>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</si>
  <si>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</si>
  <si>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</si>
  <si>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</si>
  <si>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</si>
  <si>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</si>
  <si>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</si>
  <si>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</si>
  <si>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</si>
  <si>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</si>
  <si>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</si>
  <si>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</si>
  <si>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</si>
  <si>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</si>
  <si>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</si>
  <si>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</si>
  <si>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</si>
  <si>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</si>
  <si>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</si>
  <si>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</si>
  <si>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</si>
  <si>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</si>
  <si>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</si>
  <si>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</si>
  <si>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</si>
  <si>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</si>
  <si>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</si>
  <si>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</si>
  <si>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</si>
  <si>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</si>
  <si>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</si>
  <si>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</si>
  <si>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</si>
  <si>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</si>
  <si>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</si>
  <si>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</si>
  <si>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</si>
  <si>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</si>
  <si>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</si>
  <si>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</si>
  <si>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</si>
  <si>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</si>
  <si>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</si>
  <si>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</si>
  <si>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</si>
  <si>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</si>
  <si>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</si>
  <si>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</si>
  <si>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</si>
  <si>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</si>
  <si>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</si>
  <si>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</si>
  <si>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</si>
  <si>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</si>
  <si>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</si>
  <si>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</si>
  <si>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</si>
  <si>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</si>
  <si>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</si>
  <si>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</si>
  <si>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</si>
  <si>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</si>
  <si>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</si>
  <si>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</si>
  <si>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</si>
  <si>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</si>
  <si>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</si>
  <si>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</si>
  <si>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</si>
  <si>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</si>
  <si>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</si>
  <si>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</si>
  <si>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</si>
  <si>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</si>
  <si>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</si>
  <si>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</si>
  <si>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</si>
  <si>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</si>
  <si>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</si>
  <si>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</si>
  <si>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</si>
  <si>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</si>
  <si>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</si>
  <si>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</si>
  <si>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</si>
  <si>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</si>
  <si>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</si>
  <si>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</si>
  <si>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</si>
  <si>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</si>
  <si>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</si>
  <si>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</si>
  <si>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</si>
  <si>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</si>
  <si>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</si>
  <si>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</si>
  <si>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</si>
  <si>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</si>
  <si>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</si>
  <si>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</si>
  <si>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</si>
  <si>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</si>
  <si>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</si>
  <si>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</si>
  <si>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</si>
  <si>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</si>
  <si>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</si>
  <si>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</si>
  <si>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</si>
  <si>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</si>
  <si>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</si>
  <si>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</si>
  <si>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</si>
  <si>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</si>
  <si>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</si>
  <si>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</si>
  <si>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</si>
  <si>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</si>
  <si>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</si>
  <si>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</si>
  <si>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</si>
  <si>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</si>
  <si>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</si>
  <si>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</si>
  <si>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</si>
  <si>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</si>
  <si>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</si>
  <si>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</si>
  <si>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</si>
  <si>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</si>
  <si>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</si>
  <si>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</si>
  <si>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</si>
  <si>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</si>
  <si>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</si>
  <si>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</si>
  <si>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</si>
  <si>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</si>
  <si>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</si>
  <si>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</si>
  <si>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</si>
  <si>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</si>
  <si>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</si>
  <si>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</si>
  <si>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</si>
  <si>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</si>
  <si>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</si>
  <si>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</si>
  <si>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</si>
  <si>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</si>
  <si>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</si>
  <si>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</si>
  <si>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</si>
  <si>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</si>
  <si>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</si>
  <si>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</si>
  <si>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</si>
  <si>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</si>
  <si>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</si>
  <si>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</si>
  <si>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</si>
  <si>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</si>
  <si>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</si>
  <si>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</si>
  <si>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</si>
  <si>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</si>
  <si>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</si>
  <si>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</si>
  <si>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</si>
  <si>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</si>
  <si>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</si>
  <si>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</si>
  <si>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</si>
  <si>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</si>
  <si>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</si>
  <si>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</si>
  <si>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</si>
  <si>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</si>
  <si>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</si>
  <si>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</si>
  <si>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</si>
  <si>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</si>
  <si>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</si>
  <si>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</si>
  <si>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</si>
  <si>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</si>
  <si>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</si>
  <si>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</si>
  <si>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</si>
  <si>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</si>
  <si>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</si>
  <si>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</si>
  <si>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</si>
  <si>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</si>
  <si>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</si>
  <si>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</si>
  <si>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</si>
  <si>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</si>
  <si>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</si>
  <si>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</si>
  <si>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</si>
  <si>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</si>
  <si>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</si>
  <si>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</si>
  <si>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</si>
  <si>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</si>
  <si>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</si>
  <si>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</si>
  <si>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</si>
  <si>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</si>
  <si>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</si>
  <si>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</si>
  <si>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</si>
  <si>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</si>
  <si>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</si>
  <si>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</si>
  <si>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</si>
  <si>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</si>
  <si>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</si>
  <si>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</si>
  <si>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</si>
  <si>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</si>
  <si>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</si>
  <si>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</si>
  <si>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</si>
  <si>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</si>
  <si>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</si>
  <si>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</si>
  <si>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</si>
  <si>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</si>
  <si>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</si>
  <si>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</si>
  <si>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</si>
  <si>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</si>
  <si>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</si>
  <si>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</si>
  <si>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</si>
  <si>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</si>
  <si>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</si>
  <si>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</si>
  <si>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</si>
  <si>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</si>
  <si>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</si>
  <si>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</si>
  <si>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</si>
  <si>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</si>
  <si>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</si>
  <si>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</si>
  <si>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</si>
  <si>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</si>
  <si>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</si>
  <si>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</si>
  <si>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</si>
  <si>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</si>
  <si>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</si>
  <si>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</si>
  <si>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</si>
  <si>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</si>
  <si>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</si>
  <si>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</si>
  <si>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</si>
  <si>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</si>
  <si>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</si>
  <si>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</si>
  <si>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</si>
  <si>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</si>
  <si>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</si>
  <si>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</si>
  <si>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</si>
  <si>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</si>
  <si>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</si>
  <si>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</si>
  <si>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</si>
  <si>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</si>
  <si>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</si>
  <si>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</si>
  <si>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</si>
  <si>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</si>
  <si>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</si>
  <si>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</si>
  <si>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</si>
  <si>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</si>
  <si>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</si>
  <si>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</si>
  <si>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</si>
  <si>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</si>
  <si>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</si>
  <si>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</si>
  <si>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</si>
  <si>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</si>
  <si>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</si>
  <si>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</si>
  <si>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</si>
  <si>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</si>
  <si>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</si>
  <si>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</si>
  <si>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</si>
  <si>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</si>
  <si>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</si>
  <si>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</si>
  <si>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</si>
  <si>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</si>
  <si>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</si>
  <si>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</si>
  <si>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</si>
  <si>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</si>
  <si>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</si>
  <si>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</si>
  <si>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</si>
  <si>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</si>
  <si>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</si>
  <si>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</si>
  <si>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</si>
  <si>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</si>
  <si>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</si>
  <si>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</si>
  <si>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</si>
  <si>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</si>
  <si>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</si>
  <si>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</si>
  <si>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</si>
  <si>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</si>
  <si>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</si>
  <si>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</si>
  <si>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</si>
  <si>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</si>
  <si>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</si>
  <si>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</si>
  <si>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</si>
  <si>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</si>
  <si>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</si>
  <si>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</si>
  <si>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</si>
  <si>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</si>
  <si>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</si>
  <si>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</si>
  <si>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</si>
  <si>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</si>
  <si>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</si>
  <si>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</si>
  <si>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</si>
  <si>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</si>
  <si>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</si>
  <si>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</si>
  <si>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</si>
  <si>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</si>
  <si>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</si>
  <si>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</si>
  <si>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</si>
  <si>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</si>
  <si>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</si>
  <si>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</si>
  <si>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</si>
  <si>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</si>
  <si>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</si>
  <si>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</si>
  <si>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</si>
  <si>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</si>
  <si>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</si>
  <si>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</si>
  <si>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</si>
  <si>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</si>
  <si>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</si>
  <si>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</si>
  <si>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</si>
  <si>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</si>
  <si>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</si>
  <si>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</si>
  <si>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</si>
  <si>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</si>
  <si>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</si>
  <si>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</si>
  <si>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</si>
  <si>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</si>
  <si>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</si>
  <si>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</si>
  <si>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</si>
  <si>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</si>
  <si>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</si>
  <si>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</si>
  <si>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</si>
  <si>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</si>
  <si>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</si>
  <si>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</si>
  <si>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</si>
  <si>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</si>
  <si>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</si>
  <si>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</si>
  <si>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</si>
  <si>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</si>
  <si>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</si>
  <si>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</si>
  <si>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</si>
  <si>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</si>
  <si>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</si>
  <si>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</si>
  <si>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</si>
  <si>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</si>
  <si>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</si>
  <si>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</si>
  <si>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</si>
  <si>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</si>
  <si>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</si>
  <si>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</si>
  <si>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</si>
  <si>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</si>
  <si>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</si>
  <si>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</si>
  <si>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</si>
  <si>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</si>
  <si>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</si>
  <si>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</si>
  <si>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</si>
  <si>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</si>
  <si>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</si>
  <si>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</si>
  <si>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</si>
  <si>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</si>
  <si>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</si>
  <si>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</si>
  <si>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</si>
  <si>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</si>
  <si>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</si>
  <si>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</si>
  <si>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</si>
  <si>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</si>
  <si>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</si>
  <si>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</si>
  <si>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</si>
  <si>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</si>
  <si>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</si>
  <si>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</si>
  <si>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</si>
  <si>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</si>
  <si>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</si>
  <si>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</si>
  <si>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</si>
  <si>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</si>
  <si>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</si>
  <si>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</si>
  <si>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</si>
  <si>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</si>
  <si>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</si>
  <si>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</si>
  <si>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</si>
  <si>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</si>
  <si>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</si>
  <si>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</si>
  <si>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</si>
  <si>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</si>
  <si>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</si>
  <si>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</si>
  <si>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</si>
  <si>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</si>
  <si>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</si>
  <si>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</si>
  <si>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</si>
  <si>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</si>
  <si>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</si>
  <si>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</si>
  <si>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</si>
  <si>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</si>
  <si>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</si>
  <si>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</si>
  <si>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</si>
  <si>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</si>
  <si>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</si>
  <si>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</si>
  <si>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</si>
  <si>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</si>
  <si>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</si>
  <si>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</si>
  <si>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</si>
  <si>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</si>
  <si>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</si>
  <si>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</si>
  <si>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</si>
  <si>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</si>
  <si>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</si>
  <si>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</si>
  <si>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</si>
  <si>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</si>
  <si>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</si>
  <si>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</si>
  <si>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</si>
  <si>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</si>
  <si>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</si>
  <si>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</si>
  <si>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</si>
  <si>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</si>
  <si>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</si>
  <si>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</si>
  <si>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</si>
  <si>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</si>
  <si>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</si>
  <si>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</si>
  <si>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</si>
  <si>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</si>
  <si>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</si>
  <si>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</si>
  <si>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</si>
  <si>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</si>
  <si>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</si>
  <si>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</si>
  <si>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</si>
  <si>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</si>
  <si>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</si>
  <si>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</si>
  <si>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</si>
  <si>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</si>
  <si>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</si>
  <si>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</si>
  <si>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</si>
  <si>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</si>
  <si>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</si>
  <si>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</si>
  <si>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</si>
  <si>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</si>
  <si>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</si>
  <si>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</si>
  <si>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</si>
  <si>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</si>
  <si>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</si>
  <si>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</si>
  <si>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</si>
  <si>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</si>
  <si>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</si>
  <si>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</si>
  <si>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</si>
  <si>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</si>
  <si>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</si>
  <si>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</si>
  <si>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</si>
  <si>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</si>
  <si>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</si>
  <si>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</si>
  <si>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</si>
  <si>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</si>
  <si>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</si>
  <si>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</si>
  <si>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</si>
  <si>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</si>
  <si>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</si>
  <si>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</si>
  <si>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</si>
  <si>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</si>
  <si>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</si>
  <si>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</si>
  <si>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</si>
  <si>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</si>
  <si>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</si>
  <si>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</si>
  <si>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</si>
  <si>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</si>
  <si>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</si>
  <si>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</si>
  <si>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</si>
  <si>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</si>
  <si>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</si>
  <si>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</si>
  <si>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</si>
  <si>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</si>
  <si>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</si>
  <si>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</si>
  <si>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</si>
  <si>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</si>
  <si>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</si>
  <si>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</si>
  <si>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</si>
  <si>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</si>
  <si>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</si>
  <si>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</si>
  <si>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</si>
  <si>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</si>
  <si>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</si>
  <si>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</si>
  <si>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</si>
  <si>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</si>
  <si>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</si>
  <si>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</si>
  <si>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</si>
  <si>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</si>
  <si>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</si>
  <si>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</si>
  <si>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</si>
  <si>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</si>
  <si>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</si>
  <si>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</si>
  <si>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</si>
  <si>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</si>
  <si>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</si>
  <si>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</si>
  <si>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</si>
  <si>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</si>
  <si>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</si>
  <si>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</si>
  <si>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</si>
  <si>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</si>
  <si>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</si>
  <si>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</si>
  <si>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</si>
  <si>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</si>
  <si>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</si>
  <si>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</si>
  <si>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</si>
  <si>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</si>
  <si>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</si>
  <si>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</si>
  <si>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</si>
  <si>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</si>
  <si>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</si>
  <si>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</si>
  <si>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</si>
  <si>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</si>
  <si>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</si>
  <si>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</si>
  <si>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</si>
  <si>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</si>
  <si>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</si>
  <si>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</si>
  <si>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</si>
  <si>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</si>
  <si>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</si>
  <si>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</si>
  <si>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</si>
  <si>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</si>
  <si>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</si>
  <si>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</si>
  <si>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</si>
  <si>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</si>
  <si>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</si>
  <si>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</si>
  <si>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</si>
  <si>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</si>
  <si>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</si>
  <si>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</si>
  <si>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</si>
  <si>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</si>
  <si>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</si>
  <si>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</si>
  <si>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</si>
  <si>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</si>
  <si>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</si>
  <si>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</si>
  <si>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</si>
  <si>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</si>
  <si>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</si>
  <si>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</si>
  <si>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</si>
  <si>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</si>
  <si>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</si>
  <si>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</si>
  <si>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</si>
  <si>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</si>
  <si>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</si>
  <si>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</si>
  <si>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</si>
  <si>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</si>
  <si>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</si>
  <si>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</si>
  <si>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</si>
  <si>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</si>
  <si>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</si>
  <si>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</si>
  <si>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</si>
  <si>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</si>
  <si>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</si>
  <si>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</si>
  <si>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</si>
  <si>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</si>
  <si>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</si>
  <si>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</si>
  <si>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</si>
  <si>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</si>
  <si>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</si>
  <si>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</si>
  <si>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</si>
  <si>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</si>
  <si>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</si>
  <si>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</si>
  <si>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</si>
  <si>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</si>
  <si>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</si>
  <si>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</si>
  <si>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</si>
  <si>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</si>
  <si>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</si>
  <si>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</si>
  <si>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</si>
  <si>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</si>
  <si>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</si>
  <si>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</si>
  <si>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</si>
  <si>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</si>
  <si>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</si>
  <si>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</si>
  <si>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</si>
  <si>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</si>
  <si>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</si>
  <si>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</si>
  <si>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</si>
  <si>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</si>
  <si>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</si>
  <si>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</si>
  <si>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</si>
  <si>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</si>
  <si>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</si>
  <si>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</si>
  <si>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</si>
  <si>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</si>
  <si>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</si>
  <si>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</si>
  <si>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</si>
  <si>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</si>
  <si>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</si>
  <si>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</si>
  <si>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</si>
  <si>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</si>
  <si>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</si>
  <si>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</si>
  <si>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</si>
  <si>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</si>
  <si>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</si>
  <si>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</si>
  <si>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</si>
  <si>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</si>
  <si>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</si>
  <si>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</si>
  <si>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</si>
  <si>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</si>
  <si>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</si>
  <si>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</si>
  <si>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</si>
  <si>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</si>
  <si>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</si>
  <si>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</si>
  <si>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</si>
  <si>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</si>
  <si>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</si>
  <si>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</si>
  <si>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</si>
  <si>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</si>
  <si>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</si>
  <si>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</si>
  <si>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</si>
  <si>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</si>
  <si>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</si>
  <si>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</si>
  <si>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</si>
  <si>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</si>
  <si>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</si>
  <si>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</si>
  <si>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</si>
  <si>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</si>
  <si>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</si>
  <si>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</si>
  <si>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</si>
  <si>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</si>
  <si>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</si>
  <si>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</si>
  <si>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</si>
  <si>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</si>
  <si>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</si>
  <si>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</si>
  <si>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</si>
  <si>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</si>
  <si>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</si>
  <si>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</si>
  <si>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</si>
  <si>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</si>
  <si>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</si>
  <si>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</si>
  <si>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</si>
  <si>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</si>
  <si>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</si>
  <si>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</si>
  <si>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</si>
  <si>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</si>
  <si>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</si>
  <si>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</si>
  <si>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</si>
  <si>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</si>
  <si>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</si>
  <si>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</si>
  <si>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</si>
  <si>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</si>
  <si>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</si>
  <si>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</si>
  <si>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</si>
  <si>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</si>
  <si>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</si>
  <si>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</si>
  <si>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</si>
  <si>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</si>
  <si>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</si>
  <si>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</si>
  <si>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</si>
  <si>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</si>
  <si>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</si>
  <si>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</si>
  <si>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</si>
  <si>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</si>
  <si>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</si>
  <si>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</si>
  <si>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</si>
  <si>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</si>
  <si>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</si>
  <si>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</si>
  <si>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</si>
  <si>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</si>
  <si>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</si>
  <si>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</si>
  <si>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</si>
  <si>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</si>
  <si>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</si>
  <si>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</si>
  <si>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</si>
  <si>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</si>
  <si>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</si>
  <si>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</si>
  <si>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</si>
  <si>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</si>
  <si>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</si>
  <si>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</si>
  <si>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</si>
  <si>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</si>
  <si>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</si>
  <si>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</si>
  <si>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</si>
  <si>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</si>
  <si>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</si>
  <si>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</si>
  <si>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</si>
  <si>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</si>
  <si>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</si>
  <si>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</si>
  <si>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</si>
  <si>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</si>
  <si>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</si>
  <si>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</si>
  <si>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</si>
  <si>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</si>
  <si>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</si>
  <si>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</si>
  <si>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</si>
  <si>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</si>
  <si>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</si>
  <si>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</si>
  <si>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</si>
  <si>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</si>
  <si>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</si>
  <si>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</si>
  <si>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</si>
  <si>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</si>
  <si>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</si>
  <si>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</si>
  <si>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</si>
  <si>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</si>
  <si>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</si>
  <si>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</si>
  <si>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</si>
  <si>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</si>
  <si>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</si>
  <si>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</si>
  <si>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</si>
  <si>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</si>
  <si>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</si>
  <si>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</si>
  <si>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</si>
  <si>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</si>
  <si>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</si>
  <si>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</si>
  <si>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</si>
  <si>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</si>
  <si>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</si>
  <si>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</si>
  <si>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</si>
  <si>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</si>
  <si>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</si>
  <si>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</si>
  <si>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</si>
  <si>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</si>
  <si>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</si>
  <si>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</si>
  <si>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</si>
  <si>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</si>
  <si>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</si>
  <si>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</si>
  <si>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</si>
  <si>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</si>
  <si>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</si>
  <si>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</si>
  <si>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</si>
  <si>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</si>
  <si>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</si>
  <si>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</si>
  <si>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</si>
  <si>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</si>
  <si>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</si>
  <si>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</si>
  <si>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</si>
  <si>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</si>
  <si>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</si>
  <si>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</si>
  <si>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</si>
  <si>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</si>
  <si>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</si>
  <si>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</si>
  <si>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</si>
  <si>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</si>
  <si>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</si>
  <si>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</si>
  <si>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</si>
  <si>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</si>
  <si>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</si>
  <si>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</si>
  <si>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</si>
  <si>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</si>
  <si>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</si>
  <si>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</si>
  <si>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</si>
  <si>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</si>
  <si>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</si>
  <si>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</si>
  <si>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</si>
  <si>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</si>
  <si>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</si>
  <si>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</si>
  <si>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</si>
  <si>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</si>
  <si>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</si>
  <si>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</si>
  <si>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</si>
  <si>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</si>
  <si>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</si>
  <si>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</si>
  <si>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</si>
  <si>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</si>
  <si>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</si>
  <si>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</si>
  <si>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</si>
  <si>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</si>
  <si>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</si>
  <si>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</si>
  <si>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</si>
  <si>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</si>
  <si>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</si>
  <si>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</si>
  <si>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</si>
  <si>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</si>
  <si>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</si>
  <si>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</si>
  <si>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</si>
  <si>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</si>
  <si>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</si>
  <si>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</si>
  <si>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</si>
  <si>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</si>
  <si>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</si>
  <si>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</si>
  <si>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</si>
  <si>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</si>
  <si>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</si>
  <si>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</si>
  <si>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</si>
  <si>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</si>
  <si>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</si>
  <si>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</si>
  <si>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</si>
  <si>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</si>
  <si>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</si>
  <si>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</si>
  <si>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</si>
  <si>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</si>
  <si>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</si>
  <si>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</si>
  <si>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</si>
  <si>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</si>
  <si>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</si>
  <si>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</si>
  <si>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</si>
  <si>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</si>
  <si>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</si>
  <si>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</si>
  <si>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</si>
  <si>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</si>
  <si>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</si>
  <si>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</si>
  <si>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</si>
  <si>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</si>
  <si>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</si>
  <si>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</si>
  <si>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</si>
  <si>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</si>
  <si>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</si>
  <si>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</si>
  <si>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</si>
  <si>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</si>
  <si>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</si>
  <si>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</si>
  <si>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</si>
  <si>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</si>
  <si>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</si>
  <si>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</si>
  <si>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</si>
  <si>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</si>
  <si>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</si>
  <si>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</si>
  <si>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</si>
  <si>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</si>
  <si>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</si>
  <si>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</si>
  <si>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</si>
  <si>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</si>
  <si>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</si>
  <si>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</si>
  <si>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</si>
  <si>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</si>
  <si>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</si>
  <si>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</si>
  <si>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</si>
  <si>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</si>
  <si>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</si>
  <si>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</si>
  <si>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</si>
  <si>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</si>
  <si>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</si>
  <si>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</si>
  <si>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</si>
  <si>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</si>
  <si>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</si>
  <si>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</si>
  <si>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</si>
  <si>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</si>
  <si>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</si>
  <si>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</si>
  <si>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</si>
  <si>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</si>
  <si>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</si>
  <si>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</si>
  <si>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</si>
  <si>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</si>
  <si>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</si>
  <si>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</si>
  <si>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</si>
  <si>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</si>
  <si>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</si>
  <si>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</si>
  <si>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</si>
  <si>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</si>
  <si>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</si>
  <si>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</si>
  <si>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</si>
  <si>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</si>
  <si>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</si>
  <si>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</si>
  <si>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</si>
  <si>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</si>
  <si>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</si>
  <si>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</si>
  <si>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</si>
  <si>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</si>
  <si>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</si>
  <si>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</si>
  <si>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</si>
  <si>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</si>
  <si>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</si>
  <si>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</si>
  <si>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</si>
  <si>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</si>
  <si>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</si>
  <si>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</si>
  <si>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</si>
  <si>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</si>
  <si>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</si>
  <si>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</si>
  <si>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</si>
  <si>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</si>
  <si>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</si>
  <si>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</si>
  <si>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</si>
  <si>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</si>
  <si>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</si>
  <si>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</si>
  <si>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</si>
  <si>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</si>
  <si>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</si>
  <si>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</si>
  <si>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</si>
  <si>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</si>
  <si>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</si>
  <si>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</si>
  <si>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</si>
  <si>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</si>
  <si>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</si>
  <si>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</si>
  <si>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</si>
  <si>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</si>
  <si>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</si>
  <si>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</si>
  <si>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</si>
  <si>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</si>
  <si>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</si>
  <si>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</si>
  <si>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</si>
  <si>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</si>
  <si>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</si>
  <si>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</si>
  <si>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</si>
  <si>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</si>
  <si>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</si>
  <si>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</si>
  <si>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</si>
  <si>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</si>
  <si>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</si>
  <si>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</si>
  <si>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</si>
  <si>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</si>
  <si>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</si>
  <si>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</si>
  <si>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</si>
  <si>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</si>
  <si>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</si>
  <si>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</si>
  <si>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</si>
  <si>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</si>
  <si>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</si>
  <si>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</si>
  <si>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</si>
  <si>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</si>
  <si>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</si>
  <si>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</si>
  <si>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</si>
  <si>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</si>
  <si>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</si>
  <si>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</si>
  <si>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</si>
  <si>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</si>
  <si>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</si>
  <si>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</si>
  <si>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</si>
  <si>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</si>
  <si>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</si>
  <si>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</si>
  <si>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</si>
  <si>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</si>
  <si>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</si>
  <si>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</si>
  <si>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</si>
  <si>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</si>
  <si>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</si>
  <si>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</si>
  <si>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</si>
  <si>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</si>
  <si>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</si>
  <si>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</si>
  <si>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</si>
  <si>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</si>
  <si>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</si>
  <si>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</si>
  <si>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</si>
  <si>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</si>
  <si>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</si>
  <si>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</si>
  <si>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</si>
  <si>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</si>
  <si>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</si>
  <si>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</si>
  <si>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</si>
  <si>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</si>
  <si>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</si>
  <si>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</si>
  <si>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</si>
  <si>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</si>
  <si>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</si>
  <si>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</si>
  <si>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</si>
  <si>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</si>
  <si>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</si>
  <si>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</si>
  <si>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</si>
  <si>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</si>
  <si>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</si>
  <si>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</si>
  <si>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</si>
  <si>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</si>
  <si>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</si>
  <si>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</si>
  <si>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</si>
  <si>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</si>
  <si>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</si>
  <si>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</si>
  <si>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</si>
  <si>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</si>
  <si>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</si>
  <si>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</si>
  <si>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</si>
  <si>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</si>
  <si>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</si>
  <si>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</si>
  <si>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</si>
  <si>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</si>
  <si>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</si>
  <si>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</si>
  <si>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</si>
  <si>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</si>
  <si>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</si>
  <si>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</si>
  <si>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</si>
  <si>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</si>
  <si>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</si>
  <si>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</si>
  <si>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</si>
  <si>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</si>
  <si>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</si>
  <si>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</si>
  <si>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</si>
  <si>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</si>
  <si>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</si>
  <si>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</si>
  <si>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</si>
  <si>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</si>
  <si>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</si>
  <si>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</si>
  <si>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</si>
  <si>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</si>
  <si>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</si>
  <si>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</si>
  <si>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</si>
  <si>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</si>
  <si>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</si>
  <si>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</si>
  <si>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</si>
  <si>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</si>
  <si>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</si>
  <si>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</si>
  <si>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</si>
  <si>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</si>
  <si>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</si>
  <si>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</si>
  <si>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</si>
  <si>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</si>
  <si>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</si>
  <si>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</si>
  <si>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</si>
  <si>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</si>
  <si>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</si>
  <si>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</si>
  <si>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</si>
  <si>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</si>
  <si>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</si>
  <si>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</si>
  <si>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</si>
  <si>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</si>
  <si>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</si>
  <si>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</si>
  <si>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</si>
  <si>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</si>
  <si>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</si>
  <si>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</si>
  <si>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</si>
  <si>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</si>
  <si>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</si>
  <si>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</si>
  <si>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</si>
  <si>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</si>
  <si>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</si>
  <si>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</si>
  <si>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</si>
  <si>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</si>
  <si>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</si>
  <si>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</si>
  <si>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</si>
  <si>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</si>
  <si>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</si>
  <si>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</si>
  <si>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</si>
  <si>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</si>
  <si>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</si>
  <si>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</si>
  <si>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</si>
  <si>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</si>
  <si>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</si>
  <si>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</si>
  <si>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</si>
  <si>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</si>
  <si>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</si>
  <si>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</si>
  <si>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</si>
  <si>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</si>
  <si>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</si>
  <si>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</si>
  <si>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</si>
  <si>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</si>
  <si>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</si>
  <si>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</si>
  <si>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</si>
  <si>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</si>
  <si>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</si>
  <si>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</si>
  <si>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</si>
  <si>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</si>
  <si>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</si>
  <si>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</si>
  <si>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</si>
  <si>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</si>
  <si>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</si>
  <si>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</si>
  <si>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</si>
  <si>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</si>
  <si>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</si>
  <si>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</si>
  <si>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</si>
  <si>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</si>
  <si>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</si>
  <si>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</si>
  <si>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</si>
  <si>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</si>
  <si>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</si>
  <si>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</si>
  <si>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</si>
  <si>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</si>
  <si>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</si>
  <si>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</si>
  <si>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</si>
  <si>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</si>
  <si>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</si>
  <si>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</si>
  <si>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</si>
  <si>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</si>
  <si>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</si>
  <si>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</si>
  <si>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</si>
  <si>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</si>
  <si>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</si>
  <si>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</si>
  <si>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</si>
  <si>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</si>
  <si>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</si>
  <si>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</si>
  <si>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</si>
  <si>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</si>
  <si>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</si>
  <si>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</si>
  <si>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</si>
  <si>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</si>
  <si>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</si>
  <si>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</si>
  <si>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</si>
  <si>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</si>
  <si>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</si>
  <si>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</si>
  <si>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</si>
  <si>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</si>
  <si>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</si>
  <si>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</si>
  <si>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</si>
  <si>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</si>
  <si>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</si>
  <si>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</si>
  <si>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</si>
  <si>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</si>
  <si>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</si>
  <si>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</si>
  <si>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</si>
  <si>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</si>
  <si>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</si>
  <si>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</si>
  <si>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</si>
  <si>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</si>
  <si>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</si>
  <si>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</si>
  <si>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</si>
  <si>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</si>
  <si>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</si>
  <si>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</si>
  <si>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</si>
  <si>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</si>
  <si>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</si>
  <si>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</si>
  <si>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</si>
  <si>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</si>
  <si>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</si>
  <si>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</si>
  <si>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</si>
  <si>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</si>
  <si>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</si>
  <si>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</si>
  <si>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</si>
  <si>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</si>
  <si>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</si>
  <si>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</si>
  <si>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</si>
  <si>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</si>
  <si>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</si>
  <si>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</si>
  <si>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</si>
  <si>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</si>
  <si>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</si>
  <si>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</si>
  <si>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</si>
  <si>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</si>
  <si>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</si>
  <si>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</si>
  <si>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</si>
  <si>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</si>
  <si>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</si>
  <si>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</si>
  <si>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</si>
  <si>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</si>
  <si>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</si>
  <si>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</si>
  <si>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</si>
  <si>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</si>
  <si>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</si>
  <si>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</si>
  <si>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</si>
  <si>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</si>
  <si>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</si>
  <si>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</si>
  <si>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</si>
  <si>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</si>
  <si>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</si>
  <si>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</si>
  <si>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</si>
  <si>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</si>
  <si>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</si>
  <si>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</si>
  <si>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</si>
  <si>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</si>
  <si>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</si>
  <si>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</si>
  <si>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</si>
  <si>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</si>
  <si>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</si>
  <si>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</si>
  <si>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</si>
  <si>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</si>
  <si>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</si>
  <si>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</si>
  <si>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</si>
  <si>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</si>
  <si>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</si>
  <si>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</si>
  <si>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</si>
  <si>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</si>
  <si>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</si>
  <si>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</si>
  <si>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</si>
  <si>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</si>
  <si>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</si>
  <si>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</si>
  <si>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</si>
  <si>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</si>
  <si>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</si>
  <si>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</si>
  <si>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</si>
  <si>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</si>
  <si>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</si>
  <si>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</si>
  <si>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</si>
  <si>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</si>
  <si>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</si>
  <si>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</si>
  <si>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</si>
  <si>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</si>
  <si>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</si>
  <si>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</si>
  <si>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</si>
  <si>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</si>
  <si>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</si>
  <si>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</si>
  <si>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</si>
  <si>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</si>
  <si>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</si>
  <si>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</si>
  <si>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</si>
  <si>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</si>
  <si>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</si>
  <si>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</si>
  <si>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</si>
  <si>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</si>
  <si>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</si>
  <si>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</si>
  <si>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</si>
  <si>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</si>
  <si>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</si>
  <si>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</si>
  <si>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</si>
  <si>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</si>
  <si>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</si>
  <si>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</si>
  <si>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</si>
  <si>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</si>
  <si>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</si>
  <si>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</si>
  <si>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</si>
  <si>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</si>
  <si>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</si>
  <si>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</si>
  <si>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</si>
  <si>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</si>
  <si>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</si>
  <si>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</si>
  <si>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</si>
  <si>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</si>
  <si>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</si>
  <si>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</si>
  <si>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</si>
  <si>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</si>
  <si>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</si>
  <si>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</si>
  <si>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</si>
  <si>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</si>
  <si>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</si>
  <si>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</si>
  <si>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</si>
  <si>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</si>
  <si>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</si>
  <si>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</si>
  <si>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</si>
  <si>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</si>
  <si>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</si>
  <si>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</si>
  <si>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</si>
  <si>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</si>
  <si>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</si>
  <si>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</si>
  <si>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</si>
  <si>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</si>
  <si>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</si>
  <si>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</si>
  <si>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</si>
  <si>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</si>
  <si>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</si>
  <si>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</si>
  <si>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</si>
  <si>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</si>
  <si>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</si>
  <si>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</si>
  <si>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</si>
  <si>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</si>
  <si>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</si>
  <si>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</si>
  <si>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</si>
  <si>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</si>
  <si>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</si>
  <si>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</si>
  <si>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</si>
  <si>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</si>
  <si>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</si>
  <si>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</si>
  <si>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</si>
  <si>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</si>
  <si>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</si>
  <si>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</si>
  <si>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</si>
  <si>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</si>
  <si>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</si>
  <si>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</si>
  <si>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</si>
  <si>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</si>
  <si>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</si>
  <si>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</si>
  <si>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</si>
  <si>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</si>
  <si>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</si>
  <si>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</si>
  <si>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</si>
  <si>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</si>
  <si>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</si>
  <si>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</si>
  <si>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</si>
  <si>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</si>
  <si>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</si>
  <si>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</si>
  <si>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</si>
  <si>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</si>
  <si>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</si>
  <si>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</si>
  <si>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</si>
  <si>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</si>
  <si>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</si>
  <si>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</si>
  <si>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</si>
  <si>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</si>
  <si>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</si>
  <si>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</si>
  <si>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</si>
  <si>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</si>
  <si>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</si>
  <si>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</si>
  <si>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</si>
  <si>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</si>
  <si>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</si>
  <si>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</si>
  <si>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</si>
  <si>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</si>
  <si>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</si>
  <si>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</si>
  <si>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</si>
  <si>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</si>
  <si>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</si>
  <si>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</si>
  <si>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</si>
  <si>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</si>
  <si>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</si>
  <si>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</si>
  <si>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</si>
  <si>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</si>
  <si>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</si>
  <si>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</si>
  <si>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</si>
  <si>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</si>
  <si>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</si>
  <si>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</si>
  <si>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</si>
  <si>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</si>
  <si>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</si>
  <si>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</si>
  <si>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</si>
  <si>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</si>
  <si>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</si>
  <si>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</si>
  <si>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</si>
  <si>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</si>
  <si>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</si>
  <si>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</si>
  <si>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</si>
  <si>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</si>
  <si>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</si>
  <si>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</si>
  <si>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</si>
  <si>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</si>
  <si>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</si>
  <si>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</si>
  <si>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</si>
  <si>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</si>
  <si>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</si>
  <si>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</si>
  <si>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</si>
  <si>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</si>
  <si>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</si>
  <si>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</si>
  <si>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</si>
  <si>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</si>
  <si>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</si>
  <si>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</si>
  <si>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</si>
  <si>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</si>
  <si>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</si>
  <si>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</si>
  <si>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</si>
  <si>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</si>
  <si>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</si>
  <si>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</si>
  <si>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</si>
  <si>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</si>
  <si>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</si>
  <si>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</si>
  <si>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</si>
  <si>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</si>
  <si>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</si>
  <si>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</si>
  <si>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</si>
  <si>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</si>
  <si>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</si>
  <si>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</si>
  <si>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</si>
  <si>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</si>
  <si>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</si>
  <si>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</si>
  <si>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</si>
  <si>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</si>
  <si>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</si>
  <si>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</si>
  <si>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</si>
  <si>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</si>
  <si>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</si>
  <si>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</si>
  <si>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</si>
  <si>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</si>
  <si>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</si>
  <si>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</si>
  <si>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</si>
  <si>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</si>
  <si>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</si>
  <si>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</si>
  <si>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</si>
  <si>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</si>
  <si>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</si>
  <si>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</si>
  <si>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</si>
  <si>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</si>
  <si>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</si>
  <si>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</si>
  <si>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</si>
  <si>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</si>
  <si>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</si>
  <si>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</si>
  <si>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</si>
  <si>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</si>
  <si>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</si>
  <si>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</si>
  <si>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</si>
  <si>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</si>
  <si>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</si>
  <si>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</si>
  <si>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</si>
  <si>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</si>
  <si>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</si>
  <si>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</si>
  <si>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</si>
  <si>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</si>
  <si>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</si>
  <si>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</si>
  <si>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</si>
  <si>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</si>
  <si>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</si>
  <si>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</si>
  <si>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</si>
  <si>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</si>
  <si>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</si>
  <si>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</si>
  <si>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</si>
  <si>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</si>
  <si>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</si>
  <si>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</si>
  <si>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</si>
  <si>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</si>
  <si>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</si>
  <si>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</si>
  <si>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</si>
  <si>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</si>
  <si>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</si>
  <si>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</si>
  <si>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</si>
  <si>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</si>
  <si>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</si>
  <si>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</si>
  <si>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</si>
  <si>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</si>
  <si>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</si>
  <si>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</si>
  <si>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</si>
  <si>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</si>
  <si>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</si>
  <si>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</si>
  <si>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</si>
  <si>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</si>
  <si>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</si>
  <si>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</si>
  <si>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</si>
  <si>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</si>
  <si>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</si>
  <si>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</si>
  <si>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</si>
  <si>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</si>
  <si>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</si>
  <si>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</si>
  <si>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</si>
  <si>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</si>
  <si>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</si>
  <si>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</si>
  <si>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</si>
  <si>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</si>
  <si>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</si>
  <si>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</si>
  <si>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</si>
  <si>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</si>
  <si>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</si>
  <si>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</si>
  <si>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</si>
  <si>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</si>
  <si>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</si>
  <si>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</si>
  <si>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</si>
  <si>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</si>
  <si>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</si>
  <si>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</si>
  <si>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</si>
  <si>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</si>
  <si>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</si>
  <si>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</si>
  <si>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</si>
  <si>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</si>
  <si>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</si>
  <si>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</si>
  <si>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</si>
  <si>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</si>
  <si>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</si>
  <si>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</si>
  <si>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</si>
  <si>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</si>
  <si>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</si>
  <si>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</si>
  <si>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</si>
  <si>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</si>
  <si>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</si>
  <si>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</si>
  <si>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</si>
  <si>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</si>
  <si>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</si>
  <si>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</si>
  <si>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</si>
  <si>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</si>
  <si>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</si>
  <si>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</si>
  <si>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</si>
  <si>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</si>
  <si>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</si>
  <si>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</si>
  <si>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</si>
  <si>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</si>
  <si>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</si>
  <si>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</si>
  <si>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</si>
  <si>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</si>
  <si>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</si>
  <si>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</si>
  <si>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</si>
  <si>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</si>
  <si>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</si>
  <si>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</si>
  <si>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</si>
  <si>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</si>
  <si>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</si>
  <si>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</si>
  <si>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</si>
  <si>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</si>
  <si>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</si>
  <si>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</si>
  <si>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</si>
  <si>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</si>
  <si>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</si>
  <si>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</si>
  <si>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</si>
  <si>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</si>
  <si>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</si>
  <si>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</si>
  <si>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</si>
  <si>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</si>
  <si>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</si>
  <si>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</si>
  <si>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</si>
  <si>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</si>
  <si>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</si>
  <si>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</si>
  <si>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</si>
  <si>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</si>
  <si>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</si>
  <si>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</si>
  <si>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</si>
  <si>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</si>
  <si>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</si>
  <si>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</si>
  <si>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</si>
  <si>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</si>
  <si>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</si>
  <si>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</si>
  <si>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</si>
  <si>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</si>
  <si>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</si>
  <si>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</si>
  <si>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</si>
  <si>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</si>
  <si>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</si>
  <si>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</si>
  <si>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</si>
  <si>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</si>
  <si>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</si>
  <si>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</si>
  <si>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</si>
  <si>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</si>
  <si>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</si>
  <si>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</si>
  <si>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</si>
  <si>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</si>
  <si>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</si>
  <si>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</si>
  <si>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</si>
  <si>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</si>
  <si>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</si>
  <si>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</si>
  <si>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</si>
  <si>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</si>
  <si>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</si>
  <si>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</si>
  <si>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</si>
  <si>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</si>
  <si>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</si>
  <si>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</si>
  <si>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</si>
  <si>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</si>
  <si>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</si>
  <si>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</si>
  <si>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</si>
  <si>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</si>
  <si>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</si>
  <si>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</si>
  <si>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</si>
  <si>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</si>
  <si>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</si>
  <si>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</si>
  <si>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</si>
  <si>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</si>
  <si>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</si>
  <si>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</si>
  <si>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</si>
  <si>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</si>
  <si>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</si>
  <si>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</si>
  <si>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</si>
  <si>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</si>
  <si>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</si>
  <si>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</si>
  <si>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</si>
  <si>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</si>
  <si>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</si>
  <si>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</si>
  <si>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</si>
  <si>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</si>
  <si>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</si>
  <si>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</si>
  <si>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</si>
  <si>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</si>
  <si>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</si>
  <si>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</si>
  <si>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</si>
  <si>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</si>
  <si>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</si>
  <si>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</si>
  <si>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</si>
  <si>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</si>
  <si>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</si>
  <si>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</si>
  <si>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</si>
  <si>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</si>
  <si>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</si>
  <si>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</si>
  <si>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</si>
  <si>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</si>
  <si>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</si>
  <si>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</si>
  <si>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</si>
  <si>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</si>
  <si>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</si>
  <si>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</si>
  <si>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</si>
  <si>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</si>
  <si>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</si>
  <si>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</si>
  <si>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</si>
  <si>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</si>
  <si>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</si>
  <si>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</si>
  <si>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</si>
  <si>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</si>
  <si>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</si>
  <si>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</si>
  <si>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</si>
  <si>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</si>
  <si>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</si>
  <si>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</si>
  <si>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</si>
  <si>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</si>
  <si>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</si>
  <si>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</si>
  <si>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</si>
  <si>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</si>
  <si>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</si>
  <si>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</si>
  <si>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</si>
  <si>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</si>
  <si>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</si>
  <si>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</si>
  <si>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</si>
  <si>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</si>
  <si>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</si>
  <si>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</si>
  <si>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</si>
  <si>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</si>
  <si>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</si>
  <si>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</si>
  <si>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</si>
  <si>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</si>
  <si>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</si>
  <si>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</si>
  <si>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</si>
  <si>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</si>
  <si>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</si>
  <si>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</si>
  <si>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</si>
  <si>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</si>
  <si>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</si>
  <si>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</si>
  <si>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</si>
  <si>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</si>
  <si>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</si>
  <si>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</si>
  <si>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</si>
  <si>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</si>
  <si>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</si>
  <si>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</si>
  <si>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</si>
  <si>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</si>
  <si>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</si>
  <si>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</si>
  <si>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</si>
  <si>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</si>
  <si>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</si>
  <si>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</si>
  <si>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</si>
  <si>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</si>
  <si>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</si>
  <si>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</si>
  <si>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</si>
  <si>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</si>
  <si>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</si>
  <si>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</si>
  <si>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</si>
  <si>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</si>
  <si>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</si>
  <si>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</si>
  <si>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</si>
  <si>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</si>
  <si>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</si>
  <si>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</si>
  <si>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</si>
  <si>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</si>
  <si>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</si>
  <si>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</si>
  <si>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</si>
  <si>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</si>
  <si>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</si>
  <si>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</si>
  <si>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</si>
  <si>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</si>
  <si>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</si>
  <si>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</si>
  <si>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</si>
  <si>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</si>
  <si>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</si>
  <si>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</si>
  <si>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</si>
  <si>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</si>
  <si>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</si>
  <si>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</si>
  <si>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</si>
  <si>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</si>
  <si>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</si>
  <si>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</si>
  <si>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</si>
  <si>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</si>
  <si>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</si>
  <si>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</si>
  <si>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</si>
  <si>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</si>
  <si>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</si>
  <si>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</si>
  <si>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</si>
  <si>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</si>
  <si>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</si>
  <si>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</si>
  <si>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</si>
  <si>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</si>
  <si>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</si>
  <si>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</si>
  <si>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</si>
  <si>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</si>
  <si>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</si>
  <si>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</si>
  <si>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</si>
  <si>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</si>
  <si>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</si>
  <si>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</si>
  <si>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</si>
  <si>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</si>
  <si>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</si>
  <si>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</si>
  <si>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</si>
  <si>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</si>
  <si>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</si>
  <si>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</si>
  <si>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</si>
  <si>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</si>
  <si>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</si>
  <si>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</si>
  <si>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</si>
  <si>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</si>
  <si>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</si>
  <si>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</si>
  <si>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</si>
  <si>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</si>
  <si>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</si>
  <si>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</si>
  <si>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</si>
  <si>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</si>
  <si>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</si>
  <si>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</si>
  <si>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</si>
  <si>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</si>
  <si>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</si>
  <si>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</si>
  <si>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</si>
  <si>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</si>
  <si>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</si>
  <si>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</si>
  <si>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</si>
  <si>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</si>
  <si>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</si>
  <si>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</si>
  <si>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</si>
  <si>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</si>
  <si>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</si>
  <si>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</si>
  <si>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</si>
  <si>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</si>
  <si>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</si>
  <si>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</si>
  <si>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</si>
  <si>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</si>
  <si>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</si>
  <si>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</si>
  <si>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</si>
  <si>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</si>
  <si>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</si>
  <si>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</si>
  <si>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</si>
  <si>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</si>
  <si>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</si>
  <si>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</si>
  <si>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</si>
  <si>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</si>
  <si>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</si>
  <si>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</si>
  <si>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</si>
  <si>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</si>
  <si>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</si>
  <si>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</si>
  <si>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</si>
  <si>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</si>
  <si>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</si>
  <si>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</si>
  <si>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</si>
  <si>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</si>
  <si>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</si>
  <si>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</si>
  <si>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</si>
  <si>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</si>
  <si>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</si>
  <si>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</si>
  <si>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</si>
  <si>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</si>
  <si>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</si>
  <si>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</si>
  <si>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</si>
  <si>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</si>
  <si>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</si>
  <si>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</si>
  <si>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</si>
  <si>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</si>
  <si>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</si>
  <si>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</si>
  <si>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</si>
  <si>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</si>
  <si>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</si>
  <si>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</si>
  <si>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</si>
  <si>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</si>
  <si>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</si>
  <si>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</si>
  <si>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</si>
  <si>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</si>
  <si>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</si>
  <si>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</si>
  <si>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</si>
  <si>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</si>
  <si>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</si>
  <si>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</si>
  <si>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</si>
  <si>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</si>
  <si>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</si>
  <si>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</si>
  <si>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</si>
  <si>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</si>
  <si>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</si>
  <si>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</si>
  <si>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</si>
  <si>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</si>
  <si>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</si>
  <si>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</si>
  <si>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</si>
  <si>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</si>
  <si>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</si>
  <si>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</si>
  <si>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</si>
  <si>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</si>
  <si>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</si>
  <si>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</si>
  <si>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</si>
  <si>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</si>
  <si>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</si>
  <si>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</si>
  <si>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</si>
  <si>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</si>
  <si>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</si>
  <si>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</si>
  <si>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</si>
  <si>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</si>
  <si>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</si>
  <si>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</si>
  <si>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</si>
  <si>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</si>
  <si>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</si>
  <si>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</si>
  <si>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</si>
  <si>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</si>
  <si>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</si>
  <si>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</si>
  <si>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</si>
  <si>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</si>
  <si>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</si>
  <si>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</si>
  <si>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</si>
  <si>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</si>
  <si>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</si>
  <si>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</si>
  <si>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</si>
  <si>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</si>
  <si>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</si>
  <si>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</si>
  <si>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</si>
  <si>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</si>
  <si>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</si>
  <si>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</si>
  <si>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</si>
  <si>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</si>
  <si>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</si>
  <si>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</si>
  <si>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</si>
  <si>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</si>
  <si>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</si>
  <si>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</si>
  <si>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</si>
  <si>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</si>
  <si>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</si>
  <si>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</si>
  <si>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</si>
  <si>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</si>
  <si>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</si>
  <si>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</si>
  <si>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</si>
  <si>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</si>
  <si>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</si>
  <si>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</si>
  <si>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</si>
  <si>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</si>
  <si>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</si>
  <si>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</si>
  <si>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</si>
  <si>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</si>
  <si>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</si>
  <si>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</si>
  <si>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</si>
  <si>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</si>
  <si>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</si>
  <si>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</si>
  <si>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</si>
  <si>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</si>
  <si>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</si>
  <si>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</si>
  <si>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</si>
  <si>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</si>
  <si>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</si>
  <si>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</si>
  <si>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</si>
  <si>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</si>
  <si>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</si>
  <si>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</si>
  <si>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</si>
  <si>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</si>
  <si>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</si>
  <si>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</si>
  <si>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</si>
  <si>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</si>
  <si>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</si>
  <si>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</si>
  <si>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</si>
  <si>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</si>
  <si>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</si>
  <si>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</si>
  <si>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</si>
  <si>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</si>
  <si>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</si>
  <si>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</si>
  <si>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</si>
  <si>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</si>
  <si>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</si>
  <si>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</si>
  <si>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</si>
  <si>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</si>
  <si>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</si>
  <si>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</si>
  <si>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</si>
  <si>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</si>
  <si>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</si>
  <si>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</si>
  <si>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</si>
  <si>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</si>
  <si>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</si>
  <si>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</si>
  <si>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</si>
  <si>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</si>
  <si>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</si>
  <si>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</si>
  <si>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</si>
  <si>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</si>
  <si>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</si>
  <si>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</si>
  <si>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</si>
  <si>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</si>
  <si>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</si>
  <si>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</si>
  <si>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</si>
  <si>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</si>
  <si>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</si>
  <si>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</si>
  <si>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</si>
  <si>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</si>
  <si>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</si>
  <si>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</si>
  <si>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</si>
  <si>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</si>
  <si>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</si>
  <si>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</si>
  <si>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</si>
  <si>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</si>
  <si>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</si>
  <si>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</si>
  <si>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</si>
  <si>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</si>
  <si>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</si>
  <si>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</si>
  <si>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</si>
  <si>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</si>
  <si>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</si>
  <si>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</si>
  <si>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</si>
  <si>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</si>
  <si>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</si>
  <si>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</si>
  <si>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</si>
  <si>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</si>
  <si>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</si>
  <si>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</si>
  <si>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</si>
  <si>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</si>
  <si>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</si>
  <si>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</si>
  <si>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</si>
  <si>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</si>
  <si>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</si>
  <si>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</si>
  <si>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</si>
  <si>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</si>
  <si>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</si>
  <si>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</si>
  <si>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</si>
  <si>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</si>
  <si>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</si>
  <si>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</si>
  <si>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</si>
  <si>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</si>
  <si>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</si>
  <si>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</si>
  <si>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</si>
  <si>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</si>
  <si>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</si>
  <si>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</si>
  <si>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</si>
  <si>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</si>
  <si>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</si>
  <si>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</si>
  <si>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</si>
  <si>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</si>
  <si>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</si>
  <si>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</si>
  <si>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</si>
  <si>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</si>
  <si>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</si>
  <si>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</si>
  <si>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</si>
  <si>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</si>
  <si>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</si>
  <si>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</si>
  <si>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</si>
  <si>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</si>
  <si>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</si>
  <si>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</si>
  <si>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</si>
  <si>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</si>
  <si>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</si>
  <si>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</si>
  <si>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</si>
  <si>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</si>
  <si>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</si>
  <si>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</si>
  <si>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</si>
  <si>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</si>
  <si>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</si>
  <si>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</si>
  <si>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</si>
  <si>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</si>
  <si>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</si>
  <si>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</si>
  <si>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</si>
  <si>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</si>
  <si>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</si>
  <si>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</si>
  <si>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</si>
  <si>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</si>
  <si>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</si>
  <si>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</si>
  <si>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</si>
  <si>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</si>
  <si>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</si>
  <si>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</si>
  <si>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</si>
  <si>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</si>
  <si>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</si>
  <si>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</si>
  <si>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</si>
  <si>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</si>
  <si>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</si>
  <si>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</si>
  <si>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</si>
  <si>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</si>
  <si>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</si>
  <si>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</si>
  <si>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</si>
  <si>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</si>
  <si>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</si>
  <si>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</si>
  <si>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</si>
  <si>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</si>
  <si>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</si>
  <si>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</si>
  <si>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</si>
  <si>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</si>
  <si>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</si>
  <si>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</si>
  <si>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</si>
  <si>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</si>
  <si>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</si>
  <si>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</si>
  <si>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</si>
  <si>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</si>
  <si>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</si>
  <si>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</si>
  <si>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</si>
  <si>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</si>
  <si>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</si>
  <si>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</si>
  <si>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</si>
  <si>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</si>
  <si>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</si>
  <si>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</si>
  <si>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</si>
  <si>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</si>
  <si>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</si>
  <si>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</si>
  <si>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</si>
  <si>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</si>
  <si>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</si>
  <si>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</si>
  <si>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</si>
  <si>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</si>
  <si>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</si>
  <si>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</si>
  <si>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</si>
  <si>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</si>
  <si>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</si>
  <si>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</si>
  <si>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</si>
  <si>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</si>
  <si>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</si>
  <si>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</si>
  <si>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</si>
  <si>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</si>
  <si>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</si>
  <si>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</si>
  <si>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</si>
  <si>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</si>
  <si>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</si>
  <si>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</si>
  <si>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</si>
  <si>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</si>
  <si>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</si>
  <si>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</si>
  <si>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</si>
  <si>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</si>
  <si>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</si>
  <si>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</si>
  <si>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</si>
  <si>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</si>
  <si>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</si>
  <si>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</si>
  <si>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</si>
  <si>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</si>
  <si>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</si>
  <si>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</si>
  <si>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</si>
  <si>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</si>
  <si>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</si>
  <si>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</si>
  <si>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</si>
  <si>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</si>
  <si>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</si>
  <si>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</si>
  <si>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</si>
  <si>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</si>
  <si>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</si>
  <si>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</si>
  <si>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</si>
  <si>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</si>
  <si>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</si>
  <si>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</si>
  <si>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</si>
  <si>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</si>
  <si>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</si>
  <si>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</si>
  <si>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</si>
  <si>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</si>
  <si>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</si>
  <si>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</si>
  <si>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</si>
  <si>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</si>
  <si>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</si>
  <si>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</si>
  <si>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</si>
  <si>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</si>
  <si>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</si>
  <si>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</si>
  <si>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</si>
  <si>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</si>
  <si>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</si>
  <si>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</si>
  <si>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</si>
  <si>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</si>
  <si>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</si>
  <si>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</si>
  <si>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</si>
  <si>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</si>
  <si>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</si>
  <si>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</si>
  <si>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</si>
  <si>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</si>
  <si>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</si>
  <si>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</si>
  <si>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</si>
  <si>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</si>
  <si>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</si>
  <si>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</si>
  <si>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</si>
  <si>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</si>
  <si>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</si>
  <si>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</si>
  <si>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</si>
  <si>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</si>
  <si>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</si>
  <si>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</si>
  <si>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</si>
  <si>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</si>
  <si>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</si>
  <si>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</si>
  <si>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</si>
  <si>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</si>
  <si>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</si>
  <si>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</si>
  <si>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</si>
  <si>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</si>
  <si>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</si>
  <si>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</si>
  <si>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</si>
  <si>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</si>
  <si>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</si>
  <si>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</si>
  <si>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</si>
  <si>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</si>
  <si>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</si>
  <si>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</si>
  <si>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</si>
  <si>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</si>
  <si>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</si>
  <si>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</si>
  <si>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</si>
  <si>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</si>
  <si>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</si>
  <si>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</si>
  <si>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</si>
  <si>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</si>
  <si>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</si>
  <si>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</si>
  <si>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</si>
  <si>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</si>
  <si>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</si>
  <si>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</si>
  <si>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</si>
  <si>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</si>
  <si>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</si>
  <si>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</si>
  <si>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</si>
  <si>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</si>
  <si>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</si>
  <si>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</si>
  <si>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</si>
  <si>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</si>
  <si>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</si>
  <si>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</si>
  <si>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</si>
  <si>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</si>
  <si>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</si>
  <si>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</si>
  <si>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</si>
  <si>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</si>
  <si>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</si>
  <si>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</si>
  <si>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</si>
  <si>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</si>
  <si>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</si>
  <si>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</si>
  <si>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</si>
  <si>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</si>
  <si>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</si>
  <si>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</si>
  <si>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</si>
  <si>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</si>
  <si>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</si>
  <si>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</si>
  <si>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</si>
  <si>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</si>
  <si>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</si>
  <si>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</si>
  <si>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</si>
  <si>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</si>
  <si>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</si>
  <si>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</si>
  <si>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</si>
  <si>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</si>
  <si>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</si>
  <si>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</si>
  <si>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</si>
  <si>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</si>
  <si>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</si>
  <si>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</si>
  <si>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</si>
  <si>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</si>
  <si>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</si>
  <si>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</si>
  <si>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</si>
  <si>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</si>
  <si>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</si>
  <si>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</si>
  <si>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</si>
  <si>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</si>
  <si>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</si>
  <si>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</si>
  <si>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</si>
  <si>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</si>
  <si>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</si>
  <si>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</si>
  <si>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</si>
  <si>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</si>
  <si>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</si>
  <si>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</si>
  <si>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</si>
  <si>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</si>
  <si>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</si>
  <si>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</si>
  <si>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</si>
  <si>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</si>
  <si>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</si>
  <si>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</si>
  <si>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</si>
  <si>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</si>
  <si>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</si>
  <si>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</si>
  <si>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</si>
  <si>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</si>
  <si>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</si>
  <si>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</si>
  <si>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</si>
  <si>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</si>
  <si>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</si>
  <si>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</si>
  <si>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</si>
  <si>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</si>
  <si>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</si>
  <si>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</si>
  <si>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</si>
  <si>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</si>
  <si>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</si>
  <si>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</si>
  <si>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</si>
  <si>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</si>
  <si>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</si>
  <si>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</si>
  <si>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</si>
  <si>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</si>
  <si>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</si>
  <si>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</si>
  <si>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</si>
  <si>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</si>
  <si>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</si>
  <si>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</si>
  <si>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</si>
  <si>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</si>
  <si>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</si>
  <si>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</si>
  <si>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</si>
  <si>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</si>
  <si>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</si>
  <si>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</si>
  <si>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</si>
  <si>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</si>
  <si>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</si>
  <si>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</si>
  <si>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</si>
  <si>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</si>
  <si>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</si>
  <si>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</si>
  <si>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</si>
  <si>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</si>
  <si>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</si>
  <si>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</si>
  <si>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</si>
  <si>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</si>
  <si>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</si>
  <si>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</si>
  <si>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</si>
  <si>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</si>
  <si>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</si>
  <si>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</si>
  <si>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</si>
  <si>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</si>
  <si>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</si>
  <si>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</si>
  <si>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</si>
  <si>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</si>
  <si>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</si>
  <si>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</si>
  <si>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</si>
  <si>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</si>
  <si>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</si>
  <si>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</si>
  <si>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</si>
  <si>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</si>
  <si>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</si>
  <si>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</si>
  <si>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</si>
  <si>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</si>
  <si>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</si>
  <si>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</si>
  <si>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</si>
  <si>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</si>
  <si>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</si>
  <si>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</si>
  <si>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</si>
  <si>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</si>
  <si>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</si>
  <si>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</si>
  <si>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</si>
  <si>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</si>
  <si>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</si>
  <si>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</si>
  <si>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</si>
  <si>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</si>
  <si>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</si>
  <si>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</si>
  <si>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</si>
  <si>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</si>
  <si>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</si>
  <si>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</si>
  <si>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</si>
  <si>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</si>
  <si>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</si>
  <si>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</si>
  <si>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</si>
  <si>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</si>
  <si>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</si>
  <si>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</si>
  <si>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</si>
  <si>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</si>
  <si>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</si>
  <si>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</si>
  <si>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</si>
  <si>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</si>
  <si>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</si>
  <si>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</si>
  <si>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</si>
  <si>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</si>
  <si>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</si>
  <si>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</si>
  <si>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</si>
  <si>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</si>
  <si>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</si>
  <si>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</si>
  <si>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</si>
  <si>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</si>
  <si>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</si>
  <si>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</si>
  <si>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</si>
  <si>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</si>
  <si>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</si>
  <si>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</si>
  <si>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</si>
  <si>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</si>
  <si>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</si>
  <si>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</si>
  <si>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</si>
  <si>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</si>
  <si>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</si>
  <si>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</si>
  <si>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</si>
  <si>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</si>
  <si>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</si>
  <si>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</si>
  <si>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</si>
  <si>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</si>
  <si>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</si>
  <si>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</si>
  <si>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</si>
  <si>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</si>
  <si>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</si>
  <si>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</si>
  <si>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</si>
  <si>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</si>
  <si>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</si>
  <si>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</si>
  <si>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</si>
  <si>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</si>
  <si>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</si>
  <si>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</si>
  <si>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</si>
  <si>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</si>
  <si>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</si>
  <si>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</si>
  <si>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</si>
  <si>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</si>
  <si>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</si>
  <si>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</si>
  <si>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</si>
  <si>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</si>
  <si>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</si>
  <si>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</si>
  <si>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</si>
  <si>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</si>
  <si>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</si>
  <si>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</si>
  <si>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</si>
  <si>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</si>
  <si>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</si>
  <si>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</si>
  <si>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</si>
  <si>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</si>
  <si>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</si>
  <si>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</si>
  <si>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</si>
  <si>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</si>
  <si>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</si>
  <si>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</si>
  <si>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</si>
  <si>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</si>
  <si>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</si>
  <si>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</si>
  <si>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</si>
  <si>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</si>
  <si>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</si>
  <si>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</si>
  <si>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</si>
  <si>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</si>
  <si>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</si>
  <si>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</si>
  <si>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</si>
  <si>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</si>
  <si>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</si>
  <si>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</si>
  <si>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</si>
  <si>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</si>
  <si>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</si>
  <si>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</si>
  <si>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</si>
  <si>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</si>
  <si>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</si>
  <si>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</si>
  <si>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</si>
  <si>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</si>
  <si>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</si>
  <si>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</si>
  <si>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</si>
  <si>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</si>
  <si>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</si>
  <si>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</si>
  <si>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</si>
  <si>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</si>
  <si>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</si>
  <si>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</si>
  <si>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</si>
  <si>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</si>
  <si>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</si>
  <si>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</si>
  <si>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</si>
  <si>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</si>
  <si>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</si>
  <si>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</si>
  <si>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</si>
  <si>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</si>
  <si>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</si>
  <si>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</si>
  <si>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</si>
  <si>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</si>
  <si>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</si>
  <si>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</si>
  <si>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</si>
  <si>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</si>
  <si>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</si>
  <si>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</si>
  <si>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</si>
  <si>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</si>
  <si>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</si>
  <si>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</si>
  <si>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</si>
  <si>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</si>
  <si>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</si>
  <si>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</si>
  <si>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</si>
  <si>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</si>
  <si>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</si>
  <si>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</si>
  <si>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</si>
  <si>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</si>
  <si>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</si>
  <si>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</si>
  <si>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</si>
  <si>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</si>
  <si>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</si>
  <si>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</si>
  <si>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</si>
  <si>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</si>
  <si>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</si>
  <si>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</si>
  <si>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</si>
  <si>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</si>
  <si>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</si>
  <si>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</si>
  <si>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</si>
  <si>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</si>
  <si>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</si>
  <si>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</si>
  <si>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</si>
  <si>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</si>
  <si>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</si>
  <si>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</si>
  <si>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</si>
  <si>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</si>
  <si>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</si>
  <si>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</si>
  <si>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</si>
  <si>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</si>
  <si>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</si>
  <si>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</si>
  <si>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</si>
  <si>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</si>
  <si>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</si>
  <si>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</si>
  <si>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</si>
  <si>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</si>
  <si>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</si>
  <si>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</si>
  <si>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</si>
  <si>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</si>
  <si>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</si>
  <si>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</si>
  <si>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</si>
  <si>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</si>
  <si>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</si>
  <si>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</si>
  <si>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</si>
  <si>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</si>
  <si>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</si>
  <si>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</si>
  <si>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</si>
  <si>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</si>
  <si>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</si>
  <si>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</si>
  <si>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</si>
  <si>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</si>
  <si>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</si>
  <si>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</si>
  <si>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</si>
  <si>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</si>
  <si>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</si>
  <si>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</si>
  <si>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</si>
  <si>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</si>
  <si>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</si>
  <si>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</si>
  <si>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</si>
  <si>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</si>
  <si>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</si>
  <si>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</si>
  <si>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</si>
  <si>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</si>
  <si>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</si>
  <si>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</si>
  <si>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</si>
  <si>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</si>
  <si>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</si>
  <si>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</si>
  <si>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</si>
  <si>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</si>
  <si>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</si>
  <si>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</si>
  <si>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</si>
  <si>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</si>
  <si>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</si>
  <si>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</si>
  <si>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</si>
  <si>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</si>
  <si>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</si>
  <si>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</si>
  <si>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</si>
  <si>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</si>
  <si>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</si>
  <si>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</si>
  <si>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</si>
  <si>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</si>
  <si>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</si>
  <si>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</si>
  <si>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</si>
  <si>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</si>
  <si>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</si>
  <si>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</si>
  <si>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</si>
  <si>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</si>
  <si>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</si>
  <si>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</si>
  <si>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</si>
  <si>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</si>
  <si>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</si>
  <si>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</si>
  <si>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</si>
  <si>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</si>
  <si>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</si>
  <si>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</si>
  <si>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</si>
  <si>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</si>
  <si>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</si>
  <si>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</si>
  <si>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</si>
  <si>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</si>
  <si>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</si>
  <si>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</si>
  <si>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</si>
  <si>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</si>
  <si>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</si>
  <si>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</si>
  <si>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</si>
  <si>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</si>
  <si>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</si>
  <si>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</si>
  <si>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</si>
  <si>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</si>
  <si>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</si>
  <si>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</si>
  <si>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</si>
  <si>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</si>
  <si>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</si>
  <si>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</si>
  <si>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</si>
  <si>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</si>
  <si>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</si>
  <si>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</si>
  <si>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</si>
  <si>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</si>
  <si>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</si>
  <si>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</si>
  <si>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</si>
  <si>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</si>
  <si>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</si>
  <si>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</si>
  <si>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</si>
  <si>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</si>
  <si>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</si>
  <si>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</si>
  <si>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</si>
  <si>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</si>
  <si>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</si>
  <si>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</si>
  <si>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</si>
  <si>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</si>
  <si>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</si>
  <si>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</si>
  <si>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</si>
  <si>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</si>
  <si>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</si>
  <si>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</si>
  <si>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</si>
  <si>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</si>
  <si>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</si>
  <si>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</si>
  <si>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</si>
  <si>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</si>
  <si>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</si>
  <si>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</si>
  <si>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</si>
  <si>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</si>
  <si>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</si>
  <si>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</si>
  <si>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</si>
  <si>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</si>
  <si>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</si>
  <si>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</si>
  <si>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</si>
  <si>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</si>
  <si>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</si>
  <si>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</si>
  <si>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</si>
  <si>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</si>
  <si>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</si>
  <si>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</si>
  <si>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</si>
  <si>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</si>
  <si>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</si>
  <si>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</si>
  <si>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</si>
  <si>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</si>
  <si>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</si>
  <si>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</si>
  <si>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</si>
  <si>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</si>
  <si>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</si>
  <si>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</si>
  <si>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</si>
  <si>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</si>
  <si>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</si>
  <si>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</si>
  <si>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</si>
  <si>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</si>
  <si>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</si>
  <si>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</si>
  <si>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</si>
  <si>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</si>
  <si>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</si>
  <si>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</si>
  <si>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</si>
  <si>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</si>
  <si>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</si>
  <si>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</si>
  <si>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</si>
  <si>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</si>
  <si>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</si>
  <si>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</si>
  <si>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</si>
  <si>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</si>
  <si>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</si>
  <si>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</si>
  <si>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</si>
  <si>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</si>
  <si>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</si>
  <si>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</si>
  <si>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</si>
  <si>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</si>
  <si>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</si>
  <si>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</si>
  <si>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</si>
  <si>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</si>
  <si>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</si>
  <si>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</si>
  <si>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</si>
  <si>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</si>
  <si>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</si>
  <si>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</si>
  <si>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</si>
  <si>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</si>
  <si>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</si>
  <si>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</si>
  <si>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</si>
  <si>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</si>
  <si>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</si>
  <si>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</si>
  <si>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</si>
  <si>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</si>
  <si>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</si>
  <si>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</si>
  <si>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</si>
  <si>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</si>
  <si>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</si>
  <si>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</si>
  <si>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</si>
  <si>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</si>
  <si>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</si>
  <si>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</si>
  <si>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</si>
  <si>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</si>
  <si>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</si>
  <si>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</si>
  <si>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</si>
  <si>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</si>
  <si>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</si>
  <si>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</si>
  <si>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</si>
  <si>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</si>
  <si>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</si>
  <si>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</si>
  <si>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</si>
  <si>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</si>
  <si>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</si>
  <si>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</si>
  <si>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</si>
  <si>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</si>
  <si>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</si>
  <si>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</si>
  <si>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</si>
  <si>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</si>
  <si>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</si>
  <si>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</si>
  <si>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</si>
  <si>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</si>
  <si>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</si>
  <si>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</si>
  <si>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</si>
  <si>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</si>
  <si>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</si>
  <si>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</si>
  <si>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</si>
  <si>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</si>
  <si>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</si>
  <si>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</si>
  <si>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</si>
  <si>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</si>
  <si>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</si>
  <si>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</si>
  <si>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</si>
  <si>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</si>
  <si>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</si>
  <si>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</si>
  <si>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</si>
  <si>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</si>
  <si>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</si>
  <si>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</si>
  <si>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</si>
  <si>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</si>
  <si>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</si>
  <si>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</si>
  <si>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</si>
  <si>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</si>
  <si>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</si>
  <si>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</si>
  <si>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</si>
  <si>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</si>
  <si>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</si>
  <si>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</si>
  <si>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</si>
  <si>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</si>
  <si>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</si>
  <si>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</si>
  <si>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</si>
  <si>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</si>
  <si>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</si>
  <si>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</si>
  <si>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</si>
  <si>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</si>
  <si>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</si>
  <si>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</si>
  <si>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</si>
  <si>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</si>
  <si>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</si>
  <si>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</si>
  <si>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</si>
  <si>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</si>
  <si>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</si>
  <si>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</si>
  <si>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</si>
  <si>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</si>
  <si>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</si>
  <si>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</si>
  <si>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</si>
  <si>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</si>
  <si>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</si>
  <si>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</si>
  <si>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</si>
  <si>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</si>
  <si>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</si>
  <si>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</si>
  <si>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</si>
  <si>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</si>
  <si>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</si>
  <si>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</si>
  <si>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</si>
  <si>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</si>
  <si>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</si>
  <si>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</si>
  <si>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</si>
  <si>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</si>
  <si>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</si>
  <si>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</si>
  <si>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</si>
  <si>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</si>
  <si>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</si>
  <si>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</si>
  <si>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</si>
  <si>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</si>
  <si>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</si>
  <si>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</si>
  <si>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</si>
  <si>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</si>
  <si>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</si>
  <si>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</si>
  <si>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</si>
  <si>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</si>
  <si>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</si>
  <si>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</si>
  <si>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</si>
  <si>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</si>
  <si>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</si>
  <si>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</si>
  <si>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</si>
  <si>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</si>
  <si>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</si>
  <si>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</si>
  <si>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</si>
  <si>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</si>
  <si>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</si>
  <si>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</si>
  <si>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</si>
  <si>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</si>
  <si>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</si>
  <si>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</si>
  <si>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</si>
  <si>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</si>
  <si>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</si>
  <si>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</si>
  <si>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</si>
  <si>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</si>
  <si>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</si>
  <si>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</si>
  <si>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</si>
  <si>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</si>
  <si>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</si>
  <si>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</si>
  <si>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</si>
  <si>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</si>
  <si>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</si>
  <si>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</si>
  <si>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</si>
  <si>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</si>
  <si>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</si>
  <si>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</si>
  <si>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</si>
  <si>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</si>
  <si>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</si>
  <si>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</si>
  <si>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</si>
  <si>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</si>
  <si>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</si>
  <si>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</si>
  <si>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</si>
  <si>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</si>
  <si>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</si>
  <si>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</si>
  <si>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</si>
  <si>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</si>
  <si>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</si>
  <si>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</si>
  <si>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</si>
  <si>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</si>
  <si>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</si>
  <si>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</si>
  <si>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</si>
  <si>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</si>
  <si>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</si>
  <si>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</si>
  <si>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</si>
  <si>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</si>
  <si>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</si>
  <si>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</si>
  <si>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</si>
  <si>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</si>
  <si>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</si>
  <si>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</si>
  <si>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</si>
  <si>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</si>
  <si>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</si>
  <si>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</si>
  <si>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</si>
  <si>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</si>
  <si>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</si>
  <si>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</si>
  <si>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</si>
  <si>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</si>
  <si>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</si>
  <si>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</si>
  <si>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</si>
  <si>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</si>
  <si>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</si>
  <si>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</si>
  <si>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</si>
  <si>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</si>
  <si>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</si>
  <si>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</si>
  <si>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</si>
  <si>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</si>
  <si>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</si>
  <si>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</si>
  <si>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</si>
  <si>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</si>
  <si>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</si>
  <si>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</si>
  <si>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</si>
  <si>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</si>
  <si>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</si>
  <si>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</si>
  <si>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</si>
  <si>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</si>
  <si>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</si>
  <si>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</si>
  <si>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</si>
  <si>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</si>
  <si>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</si>
  <si>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</si>
  <si>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</si>
  <si>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</si>
  <si>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</si>
  <si>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</si>
  <si>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</si>
  <si>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</si>
  <si>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</si>
  <si>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</si>
  <si>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</si>
  <si>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</si>
  <si>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</si>
  <si>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</si>
  <si>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</si>
  <si>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</si>
  <si>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</si>
  <si>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</si>
  <si>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</si>
  <si>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</si>
  <si>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</si>
  <si>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</si>
  <si>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</si>
  <si>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</si>
  <si>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</si>
  <si>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</si>
  <si>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</si>
  <si>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</si>
  <si>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</si>
  <si>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</si>
  <si>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</si>
  <si>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</si>
  <si>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</si>
  <si>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</si>
  <si>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</si>
  <si>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</si>
  <si>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</si>
  <si>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</si>
  <si>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</si>
  <si>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</si>
  <si>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</si>
  <si>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</si>
  <si>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</si>
  <si>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</si>
  <si>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</si>
  <si>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</si>
  <si>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</si>
  <si>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</si>
  <si>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</si>
  <si>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</si>
  <si>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</si>
  <si>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</si>
  <si>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</si>
  <si>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</si>
  <si>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</si>
  <si>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</si>
  <si>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</si>
  <si>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</si>
  <si>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</si>
  <si>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</si>
  <si>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</si>
  <si>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</si>
  <si>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</si>
  <si>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</si>
  <si>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</si>
  <si>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</si>
  <si>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</si>
  <si>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</si>
  <si>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</si>
  <si>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</si>
  <si>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</si>
  <si>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</si>
  <si>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</si>
  <si>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</si>
  <si>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</si>
  <si>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</si>
  <si>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</si>
  <si>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</si>
  <si>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</si>
  <si>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</si>
  <si>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</si>
  <si>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</si>
  <si>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</si>
  <si>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</si>
  <si>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</si>
  <si>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</si>
  <si>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</si>
  <si>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</si>
  <si>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</si>
  <si>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</si>
  <si>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</si>
  <si>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</si>
  <si>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</si>
  <si>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</si>
  <si>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</si>
  <si>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</si>
  <si>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</si>
  <si>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</si>
  <si>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</si>
  <si>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</si>
  <si>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</si>
  <si>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</si>
  <si>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</si>
  <si>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</si>
  <si>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</si>
  <si>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</si>
  <si>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</si>
  <si>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</si>
  <si>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</si>
  <si>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</si>
  <si>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</si>
  <si>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</si>
  <si>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</si>
  <si>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</si>
  <si>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</si>
  <si>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</si>
  <si>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</si>
  <si>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</si>
  <si>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</si>
  <si>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</si>
  <si>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</si>
  <si>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</si>
  <si>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</si>
  <si>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</si>
  <si>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</si>
  <si>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</si>
  <si>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</si>
  <si>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</si>
  <si>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</si>
  <si>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</si>
  <si>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</si>
  <si>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</si>
  <si>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</si>
  <si>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</si>
  <si>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</si>
  <si>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</si>
  <si>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</si>
  <si>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</si>
  <si>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</si>
  <si>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</si>
  <si>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</si>
  <si>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</si>
  <si>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</si>
  <si>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</si>
  <si>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</si>
  <si>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</si>
  <si>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</si>
  <si>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</si>
  <si>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</si>
  <si>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</si>
  <si>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</si>
  <si>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</si>
  <si>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</si>
  <si>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</si>
  <si>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</si>
  <si>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</si>
  <si>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</si>
  <si>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</si>
  <si>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</si>
  <si>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</si>
  <si>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</si>
  <si>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</si>
  <si>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</si>
  <si>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</si>
  <si>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</si>
  <si>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</si>
  <si>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</si>
  <si>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</si>
  <si>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</si>
  <si>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</si>
  <si>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</si>
  <si>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</si>
  <si>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</si>
  <si>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</si>
  <si>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</si>
  <si>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</si>
  <si>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</si>
  <si>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</si>
  <si>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</si>
  <si>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</si>
  <si>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</si>
  <si>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</si>
  <si>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</si>
  <si>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</si>
  <si>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</si>
  <si>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</si>
  <si>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</si>
  <si>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</si>
  <si>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</si>
  <si>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</si>
  <si>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</si>
  <si>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</si>
  <si>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</si>
  <si>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</si>
  <si>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</si>
  <si>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</si>
  <si>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</si>
  <si>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</si>
  <si>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</si>
  <si>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</si>
  <si>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</si>
  <si>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</si>
  <si>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</si>
  <si>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</si>
  <si>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</si>
  <si>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</si>
  <si>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</si>
  <si>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</si>
  <si>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</si>
  <si>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</si>
  <si>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</si>
  <si>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</si>
  <si>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</si>
  <si>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</si>
  <si>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</si>
  <si>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</si>
  <si>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</si>
  <si>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</si>
  <si>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</si>
  <si>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</si>
  <si>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</si>
  <si>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</si>
  <si>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</si>
  <si>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</si>
  <si>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</si>
  <si>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</si>
  <si>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</si>
  <si>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</si>
  <si>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</si>
  <si>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</si>
  <si>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</si>
  <si>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</si>
  <si>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</si>
  <si>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</si>
  <si>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</si>
  <si>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</si>
  <si>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</si>
  <si>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</si>
  <si>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</si>
  <si>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</si>
  <si>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</si>
  <si>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</si>
  <si>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</si>
  <si>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</si>
  <si>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</si>
  <si>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</si>
  <si>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</si>
  <si>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</si>
  <si>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</si>
  <si>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</si>
  <si>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</si>
  <si>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</si>
  <si>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</si>
  <si>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</si>
  <si>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</si>
  <si>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</si>
  <si>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</si>
  <si>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</si>
  <si>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</si>
  <si>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</si>
  <si>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</si>
  <si>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</si>
  <si>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</si>
  <si>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</si>
  <si>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</si>
  <si>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</si>
  <si>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</si>
  <si>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</si>
  <si>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</si>
  <si>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</si>
  <si>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</si>
  <si>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</si>
  <si>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</si>
  <si>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</si>
  <si>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</si>
  <si>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</si>
  <si>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</si>
  <si>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</si>
  <si>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</si>
  <si>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</si>
  <si>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</si>
  <si>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</si>
  <si>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</si>
  <si>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</si>
  <si>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</si>
  <si>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</si>
  <si>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</si>
  <si>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</si>
  <si>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</si>
  <si>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</si>
  <si>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</si>
  <si>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</si>
  <si>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</si>
  <si>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</si>
  <si>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</si>
  <si>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</si>
  <si>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</si>
  <si>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</si>
  <si>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</si>
  <si>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</si>
  <si>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</si>
  <si>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</si>
  <si>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</si>
  <si>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</si>
  <si>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</si>
  <si>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</si>
  <si>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</si>
  <si>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</si>
  <si>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</si>
  <si>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</si>
  <si>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</si>
  <si>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</si>
  <si>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</si>
  <si>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</si>
  <si>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</si>
  <si>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</si>
  <si>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</si>
  <si>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</si>
  <si>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</si>
  <si>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</si>
  <si>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</si>
  <si>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</si>
  <si>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</si>
  <si>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</si>
  <si>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</si>
  <si>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</si>
  <si>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</si>
  <si>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</si>
  <si>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</si>
  <si>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</si>
  <si>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</si>
  <si>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</si>
  <si>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</si>
  <si>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</si>
  <si>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</si>
  <si>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</si>
  <si>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</si>
  <si>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</si>
  <si>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</si>
  <si>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</si>
  <si>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</si>
  <si>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</si>
  <si>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</si>
  <si>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</si>
  <si>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</si>
  <si>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</si>
  <si>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</si>
  <si>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</si>
  <si>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</si>
  <si>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</si>
  <si>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</si>
  <si>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</si>
  <si>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</si>
  <si>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</si>
  <si>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</si>
  <si>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</si>
  <si>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</si>
  <si>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</si>
  <si>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</si>
  <si>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</si>
  <si>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</si>
  <si>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</si>
  <si>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</si>
  <si>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</si>
  <si>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</si>
  <si>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</si>
  <si>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</si>
  <si>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</si>
  <si>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</si>
  <si>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</si>
  <si>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</si>
  <si>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</si>
  <si>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</si>
  <si>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</si>
  <si>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</si>
  <si>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</si>
  <si>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</si>
  <si>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</si>
  <si>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</si>
  <si>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</si>
  <si>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</si>
  <si>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</si>
  <si>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</si>
  <si>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</si>
  <si>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</si>
  <si>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</si>
  <si>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</si>
  <si>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</si>
  <si>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</si>
  <si>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</si>
  <si>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</si>
  <si>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</si>
  <si>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</si>
  <si>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</si>
  <si>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</si>
  <si>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</si>
  <si>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</si>
  <si>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</si>
  <si>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</si>
  <si>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</si>
  <si>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</si>
  <si>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</si>
  <si>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</si>
  <si>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</si>
  <si>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</si>
  <si>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</si>
  <si>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</si>
  <si>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</si>
  <si>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</si>
  <si>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</si>
  <si>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</si>
  <si>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</si>
  <si>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</si>
  <si>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</si>
  <si>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</si>
  <si>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</si>
  <si>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</si>
  <si>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</si>
  <si>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</si>
  <si>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</si>
  <si>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</si>
  <si>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</si>
  <si>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</si>
  <si>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</si>
  <si>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</si>
  <si>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</si>
  <si>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</si>
  <si>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</si>
  <si>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</si>
  <si>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</si>
  <si>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</si>
  <si>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</si>
  <si>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</si>
  <si>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</si>
  <si>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</si>
  <si>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</si>
  <si>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</si>
  <si>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</si>
  <si>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</si>
  <si>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</si>
  <si>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</si>
  <si>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</si>
  <si>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</si>
  <si>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</si>
  <si>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</si>
  <si>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</si>
  <si>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</si>
  <si>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</si>
  <si>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</si>
  <si>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</si>
  <si>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</si>
  <si>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</si>
  <si>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</si>
  <si>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</si>
  <si>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</si>
  <si>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</si>
  <si>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</si>
  <si>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</si>
  <si>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</si>
  <si>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</si>
  <si>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</si>
  <si>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</si>
  <si>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</si>
  <si>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</si>
  <si>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</si>
  <si>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PCM-20251004-00001832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</si>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</sst>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271.9186545138873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6.7682291664823424E-2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3.3249421292566694E-2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45934.867080439813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45934.867080439813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45934.867080439813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45934.867080439813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45934.867080439813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45934.867080439813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45934.867080439813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45934.867080439813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45934.867080439813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45934.867080439813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45934.867080439813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45934.867080439813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45934.867080439813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45934.867080439813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45934.867080439813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45934.867080439813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45934.867080439813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45934.867080439813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45934.867080439813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45934.867080439813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45934.867080439813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45934.867080439813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45934.867080439813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45934.867080439813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45934.867080439813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45934.867080439813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45934.867080439813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45934.867080439813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45934.867080439813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45934.867080439813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45934.867080439813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45934.867080439813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45934.867080439813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45934.867080439813</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243.21529803240264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128.13999710648204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109.86724247685197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45934.867080439813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45934.867080439813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45934.867080439813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45934.867080439813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45934.867080439813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45934.867080439813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45934.867080439813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45934.867080439813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45934.867080439813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45934.867080439813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45934.867080439813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45934.867080439813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45934.867080439813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45934.867080439813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45934.867080439813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45934.867080439813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45934.867080439813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45934.867080439813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45934.867080439813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45934.867080439813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45934.867080439813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45934.867080439813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45934.867080439813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45934.867080439813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45934.867080439813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45934.867080439813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45934.867080439813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45934.867080439813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45934.867080439813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45934.867080439813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45934.867080439813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45934.867080439813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45934.867080439813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45934.867080439813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45934.867080439813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45934.867080439813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45934.867080439813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45934.867080439813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45934.867080439813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45934.867080439813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45934.867080439813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45934.867080439813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45934.867080439813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45934.867080439813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45934.867080439813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45934.867080439813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45934.867080439813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45934.867080439813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45934.867080439813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45934.867080439813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45934.867080439813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45934.867080439813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45934.867080439813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45934.867080439813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45934.867080439813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45934.867080439813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45934.867080439813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45934.867080439813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45934.867080439813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45934.867080439813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45934.867080439813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45934.867080439813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45934.867080439813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45934.867080439813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45934.867080439813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45934.867080439813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45934.867080439813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45934.867080439813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45934.867080439813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45934.867080439813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45934.867080439813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45934.867080439813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45934.867080439813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45934.867080439813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45934.867080439813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45934.867080439813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45934.867080439813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45934.867080439813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45934.867080439813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45934.867080439813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45934.867080439813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45934.867080439813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45934.867080439813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45934.867080439813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45934.867080439813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45934.867080439813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45934.867080439813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45934.867080439813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45934.867080439813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45934.867080439813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45934.867080439813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45934.867080439813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45934.867080439813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45934.867080439813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45934.867080439813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45934.867080439813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45934.867080439813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45934.867080439813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45934.867080439813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45934.867080439813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45934.867080439813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45934.867080439813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45934.867080439813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45934.867080439813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45934.867080439813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45934.867080439813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45934.867080439813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45934.867080439813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45934.867080439813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45934.867080439813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45934.867080439813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45934.867080439813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45934.867080439813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45934.867080439813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45934.867080439813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45934.867080439813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45934.867080439813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45934.867080439813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45934.867080439813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45934.867080439813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45934.867080439813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45934.867080439813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45934.867080439813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45934.867080439813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45934.867080439813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45934.867080439813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45934.867080439813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45934.867080439813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45934.867080439813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45934.867080439813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45934.867080439813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45934.867080439813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45934.867080439813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45934.867080439813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45934.867080439813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45934.867080439813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45934.867080439813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45934.867080439813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45934.867080439813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45934.867080439813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45934.867080439813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45934.867080439813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45934.867080439813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45934.867080439813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45934.867080439813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45934.867080439813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45934.867080439813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45934.867080439813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45934.867080439813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45934.867080439813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45934.867080439813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45934.867080439813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45934.867080439813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45934.867080439813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45934.867080439813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45934.867080439813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45934.867080439813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45934.867080439813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45934.867080439813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45934.867080439813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45934.867080439813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45934.867080439813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45934.867080439813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45934.867080439813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45934.867080439813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45934.867080439813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45934.867080439813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45934.867080439813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45934.867080439813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45934.867080439813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45934.867080439813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45934.867080439813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45934.867080439813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45934.867080439813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45934.867080439813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45934.867080439813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45934.867080439813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45934.867080439813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45934.867080439813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45934.867080439813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45934.867080439813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45934.867080439813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45934.867080439813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45934.867080439813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45934.867080439813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45934.867080439813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45934.867080439813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45934.867080439813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45934.867080439813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45934.867080439813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45934.867080439813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45934.867080439813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45934.867080439813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45934.867080439813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45934.867080439813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45934.867080439813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45934.867080439813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45934.867080439813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45934.867080439813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45934.867080439813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45934.867080439813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45934.867080439813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45934.867080439813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45934.867080439813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45934.867080439813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45934.867080439813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45934.867080439813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45934.867080439813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45934.867080439813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45934.867080439813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45934.867080439813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45934.867080439813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45934.867080439813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45934.867080439813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45934.867080439813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45934.867080439813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45934.867080439813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45934.867080439813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45934.867080439813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45934.867080439813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45934.867080439813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45934.867080439813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45934.867080439813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45934.867080439813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45934.867080439813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45934.867080439813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45934.867080439813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45934.867080439813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45934.867080439813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45934.867080439813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45934.867080439813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45934.867080439813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45934.867080439813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45934.867080439813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45934.867080439813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45934.867080439813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45934.867080439813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45934.867080439813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45934.867080439813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45934.867080439813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45934.867080439813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45934.867080439813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45934.867080439813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45934.867080439813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45934.867080439813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45934.867080439813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45934.867080439813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45934.867080439813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45934.867080439813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45934.867080439813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45934.867080439813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45934.867080439813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45934.867080439813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45934.867080439813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45934.867080439813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45934.867080439813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45934.867080439813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45934.867080439813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45934.867080439813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45934.867080439813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45934.867080439813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45934.867080439813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45934.867080439813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45934.867080439813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45934.867080439813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45934.867080439813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45934.867080439813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45934.867080439813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45934.867080439813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45934.867080439813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45934.867080439813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45934.867080439813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45934.867080439813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45934.867080439813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45934.867080439813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45934.867080439813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45934.867080439813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45934.867080439813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45934.867080439813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45934.867080439813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45934.867080439813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45934.867080439813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45934.867080439813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45934.867080439813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45934.867080439813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45934.867080439813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45934.867080439813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45934.867080439813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45934.867080439813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45934.867080439813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45934.867080439813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45934.867080439813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45934.867080439813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45934.867080439813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45934.867080439813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45934.867080439813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45934.867080439813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45934.867080439813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45934.867080439813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45934.867080439813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45934.867080439813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45934.867080439813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45934.867080439813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45934.867080439813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45934.867080439813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45934.867080439813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45934.867080439813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45934.867080439813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45934.867080439813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45934.867080439813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45934.867080439813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45934.867080439813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45934.867080439813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45934.867080439813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45934.867080439813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45934.867080439813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45934.867080439813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45934.867080439813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45934.867080439813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45934.867080439813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45934.867080439813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45934.867080439813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45934.867080439813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45934.867080439813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45934.867080439813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45934.867080439813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45934.867080439813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45934.867080439813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45934.867080439813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45934.867080439813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45934.867080439813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45934.867080439813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45934.867080439813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45934.867080439813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45934.867080439813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45934.867080439813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45934.867080439813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45934.867080439813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45934.867080439813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45934.867080439813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45934.867080439813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45934.867080439813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45934.867080439813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45934.867080439813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45934.867080439813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45934.867080439813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45934.867080439813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45934.867080439813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45934.867080439813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45934.867080439813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45934.867080439813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45934.867080439813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45934.867080439813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45934.867080439813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45934.867080439813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45934.867080439813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45934.867080439813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45934.867080439813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45934.867080439813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45934.867080439813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45934.867080439813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45934.867080439813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45934.867080439813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45934.867080439813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45934.867080439813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45934.867080439813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45934.867080439813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45934.867080439813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45934.867080439813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45934.867080439813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45934.867080439813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45934.867080439813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45934.867080439813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45934.867080439813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45934.867080439813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45934.867080439813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45934.867080439813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45934.867080439813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45934.867080439813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45934.867080439813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45934.867080439813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45934.867080439813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45934.867080439813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45934.867080439813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45934.867080439813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45934.867080439813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45934.867080439813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45934.867080439813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45934.867080439813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45934.867080439813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45934.867080439813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45934.867080439813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45934.867080439813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45934.867080439813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45934.867080439813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45934.867080439813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45934.867080439813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45934.867080439813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45934.867080439813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45934.867080439813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45934.867080439813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45934.867080439813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45934.867080439813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45934.867080439813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45934.867080439813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45934.867080439813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45934.867080439813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45934.867080439813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45934.867080439813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45934.867080439813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45934.867080439813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45934.867080439813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45934.867080439813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45934.867080439813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45934.867080439813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45934.867080439813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45934.867080439813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45934.867080439813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45934.867080439813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45934.867080439813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45934.867080439813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45934.867080439813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45934.867080439813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45934.867080439813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45934.867080439813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45934.867080439813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45934.867080439813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45934.867080439813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45934.867080439813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45934.867080439813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45934.867080439813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45934.867080439813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45934.867080439813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45934.867080439813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45934.867080439813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45934.867080439813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45934.867080439813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45934.867080439813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45934.867080439813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45934.867080439813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45934.867080439813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45934.867080439813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45934.867080439813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45934.867080439813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45934.867080439813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45934.867080439813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45934.867080439813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45934.867080439813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45934.867080439813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45934.867080439813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45934.867080439813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45934.867080439813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45934.867080439813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45934.867080439813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45934.867080439813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45934.867080439813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45934.867080439813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45934.867080439813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45934.867080439813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45934.867080439813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45934.867080439813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45934.867080439813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45934.867080439813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45934.867080439813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45934.867080439813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45934.867080439813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45934.867080439813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45934.867080439813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45934.867080439813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45934.867080439813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45934.867080439813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45934.867080439813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45934.867080439813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45934.867080439813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45934.867080439813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45934.867080439813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45934.867080439813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45934.867080439813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45934.867080439813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45934.867080439813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45934.867080439813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45934.867080439813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45934.867080439813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45934.867080439813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45934.867080439813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45934.867080439813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45934.867080439813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45934.867080439813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45934.867080439813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45934.867080439813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45934.867080439813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45934.867080439813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45934.867080439813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45934.867080439813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45934.867080439813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45934.867080439813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45934.867080439813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45934.867080439813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45934.867080439813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45934.867080439813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45934.867080439813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45934.867080439813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45934.867080439813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45934.867080439813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45934.867080439813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45934.867080439813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45934.867080439813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45934.867080439813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45934.867080439813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45934.867080439813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45934.867080439813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45934.867080439813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45934.867080439813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45934.867080439813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45934.867080439813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45934.867080439813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45934.867080439813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45934.867080439813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45934.867080439813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45934.867080439813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45934.867080439813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45934.867080439813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45934.867080439813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45934.867080439813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45934.867080439813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45934.867080439813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45934.867080439813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45934.867080439813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45934.867080439813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45934.867080439813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45934.867080439813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45934.867080439813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45934.867080439813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45934.867080439813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45934.867080439813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45934.867080439813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45934.867080439813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45934.867080439813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45934.867080439813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45934.867080439813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45934.867080439813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45934.867080439813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45934.867080439813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45934.867080439813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45934.867080439813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45934.867080439813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45934.867080439813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45934.867080439813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45934.867080439813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45934.867080439813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45934.867080439813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45934.867080439813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45934.867080439813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45934.867080439813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45934.867080439813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45934.867080439813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45934.867080439813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45934.867080439813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45934.867080439813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45934.867080439813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45934.867080439813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45934.867080439813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45934.867080439813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45934.867080439813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45934.867080439813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45934.867080439813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45934.867080439813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45934.867080439813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45934.867080439813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45934.867080439813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45934.867080439813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45934.867080439813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45934.867080439813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45934.867080439813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45934.867080439813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45934.867080439813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45934.867080439813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45934.867080439813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45934.867080439813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45934.867080439813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45934.867080439813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45934.867080439813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45934.867080439813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45934.867080439813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45934.867080439813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45934.867080439813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45934.867080439813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45934.867080439813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45934.867080439813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45934.867080439813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45934.867080439813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45934.867080439813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45934.867080439813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45934.867080439813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45934.867080439813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45934.867080439813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45934.867080439813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45934.867080439813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45934.867080439813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45934.867080439813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45934.867080439813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45934.867080439813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45934.867080439813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45934.867080439813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45934.867080439813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45934.867080439813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45934.867080439813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45934.867080439813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45934.867080439813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45934.867080439813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45934.867080439813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45934.867080439813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45934.867080439813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45934.867080439813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45934.867080439813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45934.867080439813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45934.867080439813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45934.867080439813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45934.867080439813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45934.867080439813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45934.867080439813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45934.867080439813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45934.867080439813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45934.867080439813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45934.867080439813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45934.867080439813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45934.867080439813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45934.867080439813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45934.867080439813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45934.867080439813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45934.867080439813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45934.867080439813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45934.867080439813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45934.867080439813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45934.867080439813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45934.867080439813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45934.867080439813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45934.867080439813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45934.867080439813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45934.867080439813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45934.867080439813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45934.867080439813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45934.867080439813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45934.867080439813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45934.867080439813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45934.867080439813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45934.867080439813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45934.867080439813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45934.867080439813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45934.867080439813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45934.867080439813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45934.867080439813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45934.867080439813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45934.867080439813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45934.867080439813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45934.867080439813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45934.867080439813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45934.867080439813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45934.867080439813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45934.867080439813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45934.867080439813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45934.867080439813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45934.867080439813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45934.867080439813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45934.867080439813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45934.867080439813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45934.867080439813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45934.867080439813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45934.867080439813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45934.867080439813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45934.867080439813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45934.867080439813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45934.867080439813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45934.867080439813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45934.867080439813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45934.867080439813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45934.867080439813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45934.867080439813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45934.867080439813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45934.867080439813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45934.867080439813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45934.867080439813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45934.867080439813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45934.867080439813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45934.867080439813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45934.867080439813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45934.867080439813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45934.867080439813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45934.867080439813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45934.867080439813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45934.867080439813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45934.867080439813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45934.867080439813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45934.867080439813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45934.867080439813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45934.867080439813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45934.867080439813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45934.867080439813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45934.867080439813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45934.867080439813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45934.867080439813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45934.867080439813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45934.867080439813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45934.867080439813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45934.867080439813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45934.867080439813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45934.867080439813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45934.867080439813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45934.867080439813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45934.867080439813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45934.867080439813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45934.867080439813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45934.867080439813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45934.867080439813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45934.867080439813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45934.867080439813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45934.867080439813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45934.867080439813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45934.867080439813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45934.867080439813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45934.867080439813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45934.867080439813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45934.867080439813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45934.867080439813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45934.867080439813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45934.867080439813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45934.867080439813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45934.867080439813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45934.867080439813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45934.867080439813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45934.867080439813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45934.867080439813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45934.867080439813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45934.867080439813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45934.867080439813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45934.867080439813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45934.867080439813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45934.867080439813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45934.867080439813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45934.867080439813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45934.867080439813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45934.867080439813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45934.867080439813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45934.867080439813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45934.867080439813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45934.867080439813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45934.867080439813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45934.867080439813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45934.867080439813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45934.867080439813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45934.867080439813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45934.867080439813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45934.867080439813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45934.867080439813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45934.867080439813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45934.867080439813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45934.867080439813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45934.867080439813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45934.867080439813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45934.867080439813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45934.867080439813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45934.867080439813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45934.867080439813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45934.867080439813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45934.867080439813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45934.867080439813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45934.867080439813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45934.867080439813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45934.867080439813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45934.867080439813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45934.867080439813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45934.867080439813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45934.867080439813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45934.867080439813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45934.867080439813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45934.867080439813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45934.867080439813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45934.867080439813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45934.867080439813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45934.867080439813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45934.867080439813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45934.867080439813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45934.867080439813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45934.867080439813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45934.867080439813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45934.867080439813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45934.867080439813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45934.867080439813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45934.867080439813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45934.867080439813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45934.867080439813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45934.867080439813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45934.867080439813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45934.867080439813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45934.867080439813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45934.867080439813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45934.867080439813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45934.867080439813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45934.867080439813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45934.867080439813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45934.867080439813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45934.867080439813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45934.867080439813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45934.867080439813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45934.867080439813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45934.867080439813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45934.867080439813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45934.867080439813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45934.867080439813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45934.867080439813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45934.867080439813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45934.867080439813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45934.867080439813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45934.867080439813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45934.867080439813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45934.867080439813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45934.867080439813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45934.867080439813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45934.867080439813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45934.867080439813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45934.867080439813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45934.867080439813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45934.867080439813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45934.867080439813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45934.867080439813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45934.867080439813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45934.867080439813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45934.867080439813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45934.867080439813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45934.867080439813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45934.867080439813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45934.867080439813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45934.867080439813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45934.867080439813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45934.867080439813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45934.867080439813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45934.867080439813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45934.867080439813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45934.867080439813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45934.867080439813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45934.867080439813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45934.867080439813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45934.867080439813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45934.867080439813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45934.867080439813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45934.867080439813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45934.867080439813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45934.867080439813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45934.867080439813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45934.867080439813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45934.867080439813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45934.867080439813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45934.867080439813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45934.867080439813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45934.867080439813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45934.867080439813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45934.867080439813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45934.867080439813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45934.867080439813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45934.867080439813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45934.867080439813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45934.867080439813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45934.867080439813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45934.867080439813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45934.867080439813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45934.867080439813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45934.867080439813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45934.867080439813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45934.867080439813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45934.867080439813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45934.867080439813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45934.867080439813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45934.867080439813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45934.867080439813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45934.867080439813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45934.867080439813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45934.867080439813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45934.867080439813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45934.867080439813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45934.867080439813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45934.867080439813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45934.867080439813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45934.867080439813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45934.867080439813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45934.867080439813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45934.867080439813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45934.867080439813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45934.867080439813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45934.867080439813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45934.867080439813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45934.867080439813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45934.867080439813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45934.867080439813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45934.867080439813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45934.867080439813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45934.867080439813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45934.867080439813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45934.867080439813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45934.867080439813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45934.867080439813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45934.867080439813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45934.867080439813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45934.867080439813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45934.867080439813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45934.867080439813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45934.867080439813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45934.867080439813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45934.867080439813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45934.867080439813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45934.867080439813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45934.867080439813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45934.867080439813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45934.867080439813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45934.867080439813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45934.867080439813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45934.867080439813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45934.867080439813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45934.867080439813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45934.867080439813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45934.867080439813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45934.867080439813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45934.867080439813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45934.867080439813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45934.867080439813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45934.867080439813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45934.867080439813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45934.867080439813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45934.867080439813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45934.867080439813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45934.867080439813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45934.867080439813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45934.867080439813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45934.867080439813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45934.867080439813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45934.867080439813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45934.867080439813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45934.867080439813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45934.867080439813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45934.867080439813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45934.867080439813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45934.867080439813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45934.867080439813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45934.867080439813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45934.867080439813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45934.867080439813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45934.867080439813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45934.867080439813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45934.867080439813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45934.867080439813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45934.867080439813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45934.867080439813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45934.867080439813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45934.867080439813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45934.867080439813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45934.867080439813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45934.867080439813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45934.867080439813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45934.867080439813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45934.867080439813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45934.867080439813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45934.867080439813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45934.867080439813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45934.867080439813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45934.867080439813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45934.867080439813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45934.867080439813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45934.867080439813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45934.867080439813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45934.867080439813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45934.867080439813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45934.867080439813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45934.867080439813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45934.867080439813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45934.867080439813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45934.867080439813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45934.867080439813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45934.867080439813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45934.867080439813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45934.867080439813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45934.867080439813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45934.867080439813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45934.867080439813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45934.867080439813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45934.867080439813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45934.867080439813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45934.867080439813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45934.867080439813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45934.867080439813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45934.867080439813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45934.867080439813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45934.867080439813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45934.867080439813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45934.867080439813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45934.867080439813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45934.867080439813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45934.867080439813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45934.867080439813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45934.867080439813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45934.867080439813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45934.867080439813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45934.867080439813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45934.867080439813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45934.867080439813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45934.867080439813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45934.867080439813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45934.867080439813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45934.867080439813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45934.867080439813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45934.867080439813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45934.867080439813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45934.867080439813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45934.867080439813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45934.867080439813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45934.867080439813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45934.867080439813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45934.867080439813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45934.867080439813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45934.867080439813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45934.867080439813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45934.867080439813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45934.867080439813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45934.867080439813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45934.867080439813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45934.867080439813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45934.867080439813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45934.867080439813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45934.867080439813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45934.867080439813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45934.867080439813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45934.867080439813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45934.867080439813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45934.867080439813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45934.867080439813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45934.867080439813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45934.867080439813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45934.867080439813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45934.867080439813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45934.867080439813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45934.867080439813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45934.867080439813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45934.867080439813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45934.867080439813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45934.867080439813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45934.867080439813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45934.867080439813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45934.867080439813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45934.867080439813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45934.867080439813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45934.867080439813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45934.867080439813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45934.867080439813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45934.867080439813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45934.867080439813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45934.867080439813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45934.867080439813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45934.867080439813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45934.867080439813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45934.867080439813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45934.867080439813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45934.867080439813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45934.867080439813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45934.867080439813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45934.867080439813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45934.867080439813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45934.867080439813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45934.867080439813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45934.867080439813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45934.867080439813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45934.867080439813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45934.867080439813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45934.867080439813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45934.867080439813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45934.867080439813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45934.867080439813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45934.867080439813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45934.867080439813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45934.867080439813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45934.867080439813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45934.867080439813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45934.867080439813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45934.867080439813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45934.867080439813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45934.867080439813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45934.867080439813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45934.867080439813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45934.867080439813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45934.867080439813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45934.867080439813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45934.867080439813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45934.867080439813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45934.867080439813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45934.867080439813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45934.867080439813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45934.867080439813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45934.867080439813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45934.867080439813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45934.867080439813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45934.867080439813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45934.867080439813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45934.867080439813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45934.867080439813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45934.867080439813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45934.867080439813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45934.867080439813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45934.867080439813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45934.867080439813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45934.867080439813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45934.867080439813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45934.867080439813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45934.867080439813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45934.867080439813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45934.867080439813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45934.867080439813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45934.867080439813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45934.867080439813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45934.867080439813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45934.867080439813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45934.867080439813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45934.867080439813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45934.867080439813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45934.867080439813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45934.867080439813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45934.867080439813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45934.867080439813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45934.867080439813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45934.867080439813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45934.867080439813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45934.867080439813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45934.867080439813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45934.867080439813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45934.867080439813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45934.867080439813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45934.867080439813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45934.867080439813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45934.867080439813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45934.867080439813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45934.867080439813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45934.867080439813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45934.867080439813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45934.867080439813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45934.867080439813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45934.867080439813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45934.867080439813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45934.867080439813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45934.867080439813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45934.867080439813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45934.867080439813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45934.867080439813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45934.867080439813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45934.867080439813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45934.867080439813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45934.867080439813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45934.867080439813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45934.867080439813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45934.867080439813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45934.867080439813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45934.867080439813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45934.867080439813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45934.867080439813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45934.867080439813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45934.867080439813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45934.867080439813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45934.867080439813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45934.867080439813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45934.867080439813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45934.867080439813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45934.867080439813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45934.867080439813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45934.867080439813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45934.867080439813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45934.867080439813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45934.867080439813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45934.867080439813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45934.867080439813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45934.867080439813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45934.867080439813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45934.867080439813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45934.867080439813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45934.867080439813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45934.867080439813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45934.867080439813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45934.867080439813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45934.867080439813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45934.867080439813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45934.867080439813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45934.867080439813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45934.867080439813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45934.867080439813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45934.867080439813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45934.867080439813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45934.867080439813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45934.867080439813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45934.867080439813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45934.867080439813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45934.867080439813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45934.867080439813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45934.867080439813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45934.867080439813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45934.867080439813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45934.867080439813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45934.867080439813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45934.867080439813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45934.867080439813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45934.867080439813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45934.867080439813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45934.867080439813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45934.867080439813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45934.867080439813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45934.867080439813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45934.867080439813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45934.867080439813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45934.867080439813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45934.867080439813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45934.867080439813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45934.867080439813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45934.867080439813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45934.867080439813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45934.867080439813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45934.867080439813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45934.867080439813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45934.867080439813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45934.867080439813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45934.867080439813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45934.867080439813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45934.867080439813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45934.867080439813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45934.867080439813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45934.867080439813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45934.867080439813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45934.867080439813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45934.867080439813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45934.867080439813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45934.867080439813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45934.867080439813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45934.867080439813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45934.867080439813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45934.867080439813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45934.867080439813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45934.867080439813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45934.867080439813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45934.867080439813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45934.867080439813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45934.867080439813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45934.867080439813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45934.867080439813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45934.867080439813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45934.867080439813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45934.867080439813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45934.867080439813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45934.867080439813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45934.867080439813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45934.867080439813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45934.867080439813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45934.867080439813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45934.867080439813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45934.867080439813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45934.867080439813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45934.867080439813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45934.867080439813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45934.867080439813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45934.867080439813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45934.867080439813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45934.867080439813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45934.867080439813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45934.867080439813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45934.867080439813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45934.867080439813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45934.867080439813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45934.867080439813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45934.867080439813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45934.867080439813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45934.867080439813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45934.867080439813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45934.867080439813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45934.867080439813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45934.867080439813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45934.867080439813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45934.867080439813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45934.867080439813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45934.867080439813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45934.867080439813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45934.867080439813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45934.867080439813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45934.867080439813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45934.867080439813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45934.867080439813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45934.867080439813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45934.867080439813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45934.867080439813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45934.867080439813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45934.867080439813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45934.867080439813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45934.867080439813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45934.867080439813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45934.867080439813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45934.867080439813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45934.867080439813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45934.867080439813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45934.867080439813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45934.867080439813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45934.867080439813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45934.867080439813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45934.867080439813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45934.867080439813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45934.867080439813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45934.867080439813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45934.867080439813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45934.867080439813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45934.867080439813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45934.867080439813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45934.867080439813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45934.867080439813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45934.867080439813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45934.867080439813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45934.867080439813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45934.867080439813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45934.867080439813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45934.867080439813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45934.867080439813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45934.867080439813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45934.867080439813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45934.867080439813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45934.867080439813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45934.867080439813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45934.867080439813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45934.867080439813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45934.867080439813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45934.867080439813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45934.867080439813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45934.867080439813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45934.867080439813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45934.867080439813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45934.867080439813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45934.867080439813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45934.867080439813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45934.867080439813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45934.867080439813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45934.867080439813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45934.867080439813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45934.867080439813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45934.867080439813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45934.867080439813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45934.867080439813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45934.867080439813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45934.867080439813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45934.867080439813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45934.867080439813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45934.867080439813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45934.867080439813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45934.867080439813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45934.867080439813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45934.867080439813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45934.867080439813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45934.867080439813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45934.867080439813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45934.867080439813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45934.867080439813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45934.867080439813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45934.867080439813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45934.867080439813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45934.867080439813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45934.867080439813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45934.867080439813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45934.867080439813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45934.867080439813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45934.867080439813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45934.867080439813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45934.867080439813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45934.867080439813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45934.867080439813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45934.867080439813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45934.867080439813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45934.867080439813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45934.867080439813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45934.867080439813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45934.867080439813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45934.867080439813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45934.867080439813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45934.867080439813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45934.867080439813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45934.867080439813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45934.867080439813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45934.867080439813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45934.867080439813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45934.867080439813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45934.867080439813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45934.867080439813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45934.867080439813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45934.867080439813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45934.867080439813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45934.867080439813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45934.867080439813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45934.867080439813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45934.867080439813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45934.867080439813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45934.867080439813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45934.867080439813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45934.867080439813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45934.867080439813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45934.867080439813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45934.867080439813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45934.867080439813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45934.867080439813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45934.867080439813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45934.867080439813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45934.867080439813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45934.867080439813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45934.867080439813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45934.867080439813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45934.867080439813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45934.867080439813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45934.867080439813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45934.867080439813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45934.867080439813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45934.867080439813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45934.867080439813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45934.867080439813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45934.867080439813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45934.867080439813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45934.867080439813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45934.867080439813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45934.867080439813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45934.867080439813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45934.867080439813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45934.867080439813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45934.867080439813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45934.867080439813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45934.867080439813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45934.867080439813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45934.867080439813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45934.867080439813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45934.867080439813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45934.867080439813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45934.867080439813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45934.867080439813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45934.867080439813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45934.867080439813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45934.867080439813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45934.867080439813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45934.867080439813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45934.867080439813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45934.867080439813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45934.867080439813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45934.867080439813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45934.867080439813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45934.867080439813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45934.867080439813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45934.867080439813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45934.867080439813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45934.867080439813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45934.867080439813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45934.867080439813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45934.867080439813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45934.867080439813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45934.867080439813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45934.867080439813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45934.867080439813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45934.867080439813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45934.867080439813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45934.867080439813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45934.867080439813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45934.867080439813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45934.867080439813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45934.867080439813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45934.867080439813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45934.867080439813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45934.867080439813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45934.867080439813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45934.867080439813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45934.867080439813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45934.867080439813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45934.867080439813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45934.867080439813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45934.867080439813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45934.867080439813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45934.867080439813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45934.867080439813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45934.867080439813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45934.867080439813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45934.867080439813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45934.867080439813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45934.867080439813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45934.867080439813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45934.867080439813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45934.867080439813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45934.867080439813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45934.867080439813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45934.867080439813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45934.867080439813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45934.867080439813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45934.867080439813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45934.867080439813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45934.867080439813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45934.867080439813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45934.867080439813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45934.867080439813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45934.867080439813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45934.867080439813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45934.867080439813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45934.867080439813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45934.867080439813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45934.867080439813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45934.867080439813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45934.867080439813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45934.867080439813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45934.867080439813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45934.867080439813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45934.867080439813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45934.867080439813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45934.867080439813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45934.867080439813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45934.867080439813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45934.867080439813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45934.867080439813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45934.867080439813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45934.867080439813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45934.867080439813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45934.867080439813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45934.867080439813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45934.867080439813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45934.867080439813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45934.867080439813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45934.867080439813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45934.867080439813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45934.867080439813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45934.867080439813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45934.867080439813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45934.867080439813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45934.867080439813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45934.867080439813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45934.867080439813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45934.867080439813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45934.867080439813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45934.867080439813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45934.867080439813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45934.867080439813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231.38636284721724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3.9768026620367891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0.16464988426014315</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2.1247106480586808E-2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24187</v>
      </c>
      <c r="E6" s="112" t="s">
        <v>39047</v>
      </c>
      <c r="F6" s="113">
        <v>45934.842997685184</v>
      </c>
      <c r="G6" s="114">
        <f ca="1">IFERROR(NOW()-F6,"")</f>
        <v>2.40827546294895E-2</v>
      </c>
      <c r="H6" s="113">
        <v>45934.832233796296</v>
      </c>
      <c r="I6" s="110" t="str">
        <f>IFERROR(VLOOKUP(D6,DB!A:F,6,0),"")</f>
        <v>SCECO</v>
      </c>
      <c r="J6" s="110" t="str">
        <f>IFERROR(VLOOKUP(D6,DB!A:G,7,0),"")</f>
        <v>In progress+Dead</v>
      </c>
      <c r="K6" s="115" t="s">
        <v>39066</v>
      </c>
      <c r="L6" s="107" t="str">
        <f>IFERROR(VLOOKUP(D6,DB!A:I,9,0),"")</f>
        <v>Latis</v>
      </c>
    </row>
    <row r="7" spans="1:16" ht="15" customHeight="1">
      <c r="A7" s="110"/>
      <c r="B7" s="110" t="str">
        <f>IFERROR(VLOOKUP(D7,DB!A:K,11,0),"")</f>
        <v/>
      </c>
      <c r="C7" s="111"/>
      <c r="D7" s="107"/>
      <c r="E7" s="112"/>
      <c r="F7" s="113"/>
      <c r="G7" s="114">
        <f ca="1">IFERROR(NOW()-F7,"")</f>
        <v>45934.867080439813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45934.867080439813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45934.867080439813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45934.867080439813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45934.867080439813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45934.867080439813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45934.867080439813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45934.867080439813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45934.867080439813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45934.867080439813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45934.867080439813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45934.867080439813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45934.867080439813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45934.867080439813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45934.867080439813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45934.867080439813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45934.867080439813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45934.867080439813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45934.867080439813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45934.867080439813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45934.867080439813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45934.867080439813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45934.867080439813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45934.867080439813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45934.867080439813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45934.867080439813</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43.035020254625124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8.6782031249967986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36257</v>
      </c>
      <c r="E4" s="37" t="s">
        <v>38964</v>
      </c>
      <c r="F4" s="38">
        <v>45934.791273148148</v>
      </c>
      <c r="G4" s="39">
        <f ca="1">IFERROR(NOW()-F4,"-")</f>
        <v>7.5807291665114462E-2</v>
      </c>
      <c r="H4" s="38">
        <v>45934.78502314815</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35936</v>
      </c>
      <c r="E5" s="37" t="s">
        <v>38964</v>
      </c>
      <c r="F5" s="38">
        <v>45934.852303240739</v>
      </c>
      <c r="G5" s="39">
        <f ca="1">IFERROR(NOW()-F5,"-")</f>
        <v>1.4777199074160308E-2</v>
      </c>
      <c r="H5" s="38">
        <v>45934.846458333333</v>
      </c>
      <c r="I5" s="37" t="str">
        <f>IFERROR(VLOOKUP(D5,DB!A:F,6,0),"")</f>
        <v>Generator-SG</v>
      </c>
      <c r="J5" s="37" t="str">
        <f>IFERROR(VLOOKUP(D5,DB!A:G,7,0),"")</f>
        <v>Vandalized</v>
      </c>
      <c r="K5" s="37" t="s">
        <v>39074</v>
      </c>
      <c r="L5" s="37" t="str">
        <f>IFERROR(VLOOKUP(D5,DB!A:I,9,0),"")</f>
        <v>Latis</v>
      </c>
      <c r="M5" s="136"/>
    </row>
    <row r="6" spans="1:13" ht="15.75">
      <c r="A6" s="37"/>
      <c r="B6" s="37" t="str">
        <f>IFERROR(VLOOKUP(D6,DB!A:K,11,0),"")</f>
        <v/>
      </c>
      <c r="C6" s="37"/>
      <c r="D6" s="141"/>
      <c r="E6" s="37"/>
      <c r="F6" s="38"/>
      <c r="G6" s="39">
        <f ca="1">IFERROR(NOW()-F6,"-")</f>
        <v>45934.867080439813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45934.867080439813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45934.867080439813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45934.867080439813</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45934.867080439813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45934.867080439813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45934.867080439813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45934.867080439813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45934.867080439813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45934.867080439813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45934.867080439813</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45934.867080439813</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45934.867080439813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45934.867080439813</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45934.867080439813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45934.867080439813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45934.867080439813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45934.867080439813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45934.867080439813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45934.867080439813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45934.867080439813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45934.867080439813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45934.867080439813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45934.867080439813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45934.867080439813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45934.867080439813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45934.867080439813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45934.867080439813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45934.867080439813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45934.867080439813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45934.867080439813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45934.867080439813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45934.867080439813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45934.867080439813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45934.867080439813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45934.867080439813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45934.867080439813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45934.867080439813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45934.867080439813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45934.867080439813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45934.867080439813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45934.867080439813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45934.867080439813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45934.867080439813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45934.867080439813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45934.867080439813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45934.867080439813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45934.867080439813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45934.867080439813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45934.867080439813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45934.867080439813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45934.867080439813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45934.867080439813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45934.867080439813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45934.867080439813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45934.867080439813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45934.867080439813</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45934.867080439813</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45934.867080439813</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45934.867080439813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45934.867080439813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45934.867080439813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45934.867080439813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45934.867080439813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45934.867080439813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45934.867080439813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45934.867080439813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45934.867080439813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45934.867080439813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45934.867080439813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45934.867080439813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45934.867080439813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45934.867080439813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45934.867080439813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45934.867080439813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45934.867080439813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45934.867080439813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45934.867080439813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45934.867080439813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45934.867080439813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45934.867080439813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45934.867080439813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45934.867080439813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45934.867080439813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45934.867080439813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45934.867080439813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45934.867080439813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45934.867080439813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45934.867080439813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45934.867080439813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45934.867080439813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45934.867080439813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45934.867080439813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45934.867080439813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45934.867080439813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45934.867080439813</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45934.867080439813</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45934.867080439813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45934.867080439813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45934.867080439813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45934.867080439813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45934.867080439813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45934.867080439813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45934.867080439813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45934.867080439813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45934.867080439813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45934.867080439813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45934.867080439813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45934.867080439813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45934.867080439813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45934.867080439813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45934.867080439813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45934.867080439813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45934.867080439813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45934.867080439813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45934.867080439813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45934.867080439813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45934.867080439813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45934.867080439813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45934.867080439813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45934.867080439813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45934.867080439813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45934.867080439813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45934.867080439813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45934.867080439813</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45934.867080439813</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45934.867080439813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45934.867080439813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45934.867080439813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45934.867080439813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45934.867080439813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45934.867080439813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45934.867080439813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45934.867080439813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45934.867080439813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45934.867080439813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45934.867080439813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45934.867080439813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45934.867080439813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45934.867080439813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45934.867080439813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45934.867080439813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45934.867080439813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45934.867080439813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45934.867080439813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45934.867080439813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45934.867080439813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45934.867080439813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45934.867080439813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45934.867080439813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45934.867080439813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45934.867080439813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45934.867080439813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45934.867080439813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45934.867080439813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45934.867080439813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45934.867080439813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45934.867080439813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45934.867080439813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45934.867080439813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45934.867080439813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45934.867080439813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45934.867080439813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45934.867080439813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45934.867080439813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45934.867080439813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45934.867080439813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45934.867080439813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45934.867080439813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45934.867080439813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45934.867080439813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45934.867080439813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45934.867080439813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45934.867080439813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45934.867080439813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45934.867080439813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45934.867080439813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45934.867080439813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45934.867080439813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45934.867080439813</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3" ht="15"/>
    <row r="1384"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0.98610821759211831</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8.0942332175909542</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2.0484346064768033</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1.1617563657418941</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45934.867080439813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45934.867080439813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45934.867080439813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45934.867080439813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45934.867080439813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45934.867080439813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45934.867080439813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45934.867080439813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45934.867080439813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45934.867080439813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45934.867080439813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45934.867080439813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45934.867080439813</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45934.867080439813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45934.867080439813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45934.867080439813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45934.867080439813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45934.867080439813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45934.867080439813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45934.867080439813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45934.867080439813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45934.867080439813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45934.867080439813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45934.867080439813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45934.867080439813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45934.867080439813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45934.867080439813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45934.867080439813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45934.867080439813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45934.867080439813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45934.867080439813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45934.867080439813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45934.867080439813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45934.867080439813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45934.867080439813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45934.867080439813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45934.867080439813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45934.867080439813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45934.867080439813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45934.867080439813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45934.867080439813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45934.867080439813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45934.867080439813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45934.867080439813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45934.867080439813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45934.867080439813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45934.867080439813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45934.867080439813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45934.867080439813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45934.867080439813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45934.867080439813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45934.867080439813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45934.867080439813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45934.867080439813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45934.867080439813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45934.867080439813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45934.867080439813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45934.867080439813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45934.867080439813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45934.867080439813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45934.867080439813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45934.867080439813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45934.867080439813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45934.867080439813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45934.867080439813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45934.867080439813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45934.867080439813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45934.867080439813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45934.867080439813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45934.867080439813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45934.867080439813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45934.867080439813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45934.867080439813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45934.867080439813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45934.867080439813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45934.867080439813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45934.867080439813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45934.867080439813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45934.867080439813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45934.867080439813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45934.867080439813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45934.867080439813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45934.867080439813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45934.867080439813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45934.867080439813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45934.867080439813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45934.867080439813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45934.867080439813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45934.867080439813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45934.867080439813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45934.867080439813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45934.867080439813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45934.867080439813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45934.867080439813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45934.867080439813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45934.867080439813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45934.867080439813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45934.867080439813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45934.867080439813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45934.867080439813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45934.867080439813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45934.867080439813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45934.867080439813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45934.867080439813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45934.867080439813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45934.867080439813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45934.867080439813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45934.867080439813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45934.867080439813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45934.867080439813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45934.867080439813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45934.867080439813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45934.867080439813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45934.867080439813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45934.867080439813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45934.867080439813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45934.867080439813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45934.867080439813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45934.867080439813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45934.867080439813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45934.867080439813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45934.867080439813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45934.867080439813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45934.867080439813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45934.867080439813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45934.867080439813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45934.867080439813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45934.867080439813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45934.867080439813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45934.867080439813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45934.867080439813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45934.867080439813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45934.867080439813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45934.867080439813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45934.867080439813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45934.867080439813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45934.867080439813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45934.867080439813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45934.867080439813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45934.867080439813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45934.867080439813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45934.867080439813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45934.867080439813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45934.867080439813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45934.867080439813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45934.867080439813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45934.867080439813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45934.867080439813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45934.867080439813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45934.867080439813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45934.867080439813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45934.867080439813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45934.867080439813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45934.867080439813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45934.867080439813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45934.867080439813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45934.867080439813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45934.867080439813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45934.867080439813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45934.867080439813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45934.867080439813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45934.867080439813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45934.867080439813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45934.867080439813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45934.867080439813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45934.867080439813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45934.867080439813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45934.867080439813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45934.867080439813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45934.867080439813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45934.867080439813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45934.867080439813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45934.867080439813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45934.867080439813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45934.867080439813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45934.867080439813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45934.867080439813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45934.867080439813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45934.867080439813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45934.867080439813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45934.867080439813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45934.867080439813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45934.867080439813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45934.867080439813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45934.867080439813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45934.867080439813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45934.867080439813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45934.867080439813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45934.867080439813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45934.867080439813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45934.867080439813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45934.867080439813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45934.867080439813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45934.867080439813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45934.867080439813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45934.867080439813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45934.867080439813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45934.867080439813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45934.867080439813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45934.867080439813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45934.867080439813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45934.867080439813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45934.867080439813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45934.867080439813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45934.867080439813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45934.867080439813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45934.867080439813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45934.867080439813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45934.867080439813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45934.867080439813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45934.867080439813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45934.867080439813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45934.867080439813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45934.867080439813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45934.867080439813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45934.867080439813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45934.867080439813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45934.867080439813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45934.867080439813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45934.867080439813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45934.867080439813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45934.867080439813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45934.867080439813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45934.867080439813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45934.867080439813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45934.867080439813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45934.867080439813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45934.867080439813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45934.867080439813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45934.867080439813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45934.867080439813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45934.867080439813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45934.867080439813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45934.867080439813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45934.867080439813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45934.867080439813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45934.867080439813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45934.867080439813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45934.867080439813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45934.867080439813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45934.867080439813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45934.867080439813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45934.867080439813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45934.867080439813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45934.867080439813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45934.867080439813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45934.867080439813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45934.867080439813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45934.867080439813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45934.867080439813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45934.867080439813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45934.867080439813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45934.867080439813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45934.867080439813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45934.867080439813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45934.867080439813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45934.867080439813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45934.867080439813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45934.867080439813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45934.867080439813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45934.867080439813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45934.867080439813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45934.867080439813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45934.867080439813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45934.867080439813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45934.867080439813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45934.867080439813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45934.867080439813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45934.867080439813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45934.867080439813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45934.867080439813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45934.867080439813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45934.867080439813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45934.867080439813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45934.867080439813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45934.867080439813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45934.867080439813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45934.867080439813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45934.867080439813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45934.867080439813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45934.867080439813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45934.867080439813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45934.867080439813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45934.867080439813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45934.867080439813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45934.867080439813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45934.867080439813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45934.867080439813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45934.867080439813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45934.867080439813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45934.867080439813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45934.867080439813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45934.867080439813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45934.867080439813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45934.867080439813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45934.867080439813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45934.867080439813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45934.867080439813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45934.867080439813</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