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12" documentId="13_ncr:1_{F6CB121F-512D-4AA6-A0C1-0FB36C537598}" xr6:coauthVersionLast="47" xr6:coauthVersionMax="47" xr10:uidLastSave="{1F6C9225-36BD-4AD3-91D1-BDBF4B326086}"/>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<sst xmlns="http://schemas.openxmlformats.org/spreadsheetml/2006/main" count="178583" uniqueCount="39077">
  <si>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</si>
  <si>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</si>
  <si>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</si>
  <si>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</si>
  <si>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</si>
  <si>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</si>
  <si>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</si>
  <si>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</si>
  <si>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</si>
  <si>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</si>
  <si>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</si>
  <si>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</si>
  <si>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</si>
  <si>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</si>
  <si>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</si>
  <si>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</si>
  <si>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</si>
  <si>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</si>
  <si>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</si>
  <si>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</si>
  <si>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</si>
  <si>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</si>
  <si>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</si>
  <si>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</si>
  <si>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</si>
  <si>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</si>
  <si>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</si>
  <si>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</si>
  <si>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</si>
  <si>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</si>
  <si>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</si>
  <si>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</si>
  <si>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</si>
  <si>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</si>
  <si>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</si>
  <si>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</si>
  <si>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</si>
  <si>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</si>
  <si>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</si>
  <si>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</si>
  <si>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</si>
  <si>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</si>
  <si>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</si>
  <si>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</si>
  <si>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</si>
  <si>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</si>
  <si>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</si>
  <si>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</si>
  <si>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</si>
  <si>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</si>
  <si>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</si>
  <si>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</si>
  <si>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</si>
  <si>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</si>
  <si>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</si>
  <si>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</si>
  <si>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</si>
  <si>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</si>
  <si>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</si>
  <si>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</si>
  <si>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</si>
  <si>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</si>
  <si>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</si>
  <si>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</si>
  <si>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</si>
  <si>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</si>
  <si>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</si>
  <si>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</si>
  <si>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</si>
  <si>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</si>
  <si>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</si>
  <si>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</si>
  <si>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</si>
  <si>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</si>
  <si>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</si>
  <si>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</si>
  <si>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</si>
  <si>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</si>
  <si>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</si>
  <si>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</si>
  <si>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</si>
  <si>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</si>
  <si>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</si>
  <si>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</si>
  <si>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</si>
  <si>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</si>
  <si>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</si>
  <si>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</si>
  <si>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</si>
  <si>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</si>
  <si>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</si>
  <si>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</si>
  <si>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</si>
  <si>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</si>
  <si>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</si>
  <si>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</si>
  <si>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</si>
  <si>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</si>
  <si>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</si>
  <si>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</si>
  <si>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</si>
  <si>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</si>
  <si>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</si>
  <si>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</si>
  <si>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</si>
  <si>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</si>
  <si>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</si>
  <si>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</si>
  <si>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</si>
  <si>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</si>
  <si>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</si>
  <si>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</si>
  <si>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</si>
  <si>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</si>
  <si>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</si>
  <si>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</si>
  <si>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</si>
  <si>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</si>
  <si>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</si>
  <si>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</si>
  <si>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</si>
  <si>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</si>
  <si>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</si>
  <si>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</si>
  <si>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</si>
  <si>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</si>
  <si>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</si>
  <si>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</si>
  <si>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</si>
  <si>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</si>
  <si>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</si>
  <si>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</si>
  <si>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</si>
  <si>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</si>
  <si>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</si>
  <si>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</si>
  <si>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</si>
  <si>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</si>
  <si>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</si>
  <si>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</si>
  <si>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</si>
  <si>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</si>
  <si>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</si>
  <si>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</si>
  <si>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</si>
  <si>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</si>
  <si>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</si>
  <si>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</si>
  <si>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</si>
  <si>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</si>
  <si>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</si>
  <si>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</si>
  <si>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</si>
  <si>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</si>
  <si>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</si>
  <si>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</si>
  <si>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</si>
  <si>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</si>
  <si>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</si>
  <si>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</si>
  <si>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</si>
  <si>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</si>
  <si>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</si>
  <si>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</si>
  <si>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</si>
  <si>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</si>
  <si>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</si>
  <si>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</si>
  <si>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</si>
  <si>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</si>
  <si>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</si>
  <si>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</si>
  <si>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</si>
  <si>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</si>
  <si>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</si>
  <si>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</si>
  <si>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</si>
  <si>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</si>
  <si>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</si>
  <si>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</si>
  <si>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</si>
  <si>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</si>
  <si>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</si>
  <si>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</si>
  <si>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</si>
  <si>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</si>
  <si>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</si>
  <si>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</si>
  <si>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</si>
  <si>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</si>
  <si>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</si>
  <si>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</si>
  <si>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</si>
  <si>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</si>
  <si>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</si>
  <si>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</si>
  <si>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</si>
  <si>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</si>
  <si>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</si>
  <si>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</si>
  <si>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</si>
  <si>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</si>
  <si>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</si>
  <si>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</si>
  <si>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</si>
  <si>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</si>
  <si>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</si>
  <si>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</si>
  <si>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</si>
  <si>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</si>
  <si>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</si>
  <si>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</si>
  <si>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</si>
  <si>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</si>
  <si>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</si>
  <si>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</si>
  <si>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</si>
  <si>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</si>
  <si>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</si>
  <si>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</si>
  <si>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</si>
  <si>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</si>
  <si>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</si>
  <si>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</si>
  <si>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</si>
  <si>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</si>
  <si>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</si>
  <si>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</si>
  <si>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</si>
  <si>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</si>
  <si>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</si>
  <si>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</si>
  <si>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</si>
  <si>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</si>
  <si>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</si>
  <si>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</si>
  <si>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</si>
  <si>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</si>
  <si>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</si>
  <si>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</si>
  <si>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</si>
  <si>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</si>
  <si>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</si>
  <si>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</si>
  <si>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</si>
  <si>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</si>
  <si>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</si>
  <si>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</si>
  <si>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</si>
  <si>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</si>
  <si>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</si>
  <si>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</si>
  <si>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</si>
  <si>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</si>
  <si>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</si>
  <si>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</si>
  <si>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</si>
  <si>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</si>
  <si>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</si>
  <si>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</si>
  <si>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</si>
  <si>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</si>
  <si>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</si>
  <si>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</si>
  <si>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</si>
  <si>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</si>
  <si>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</si>
  <si>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</si>
  <si>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</si>
  <si>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</si>
  <si>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</si>
  <si>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</si>
  <si>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</si>
  <si>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</si>
  <si>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</si>
  <si>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</si>
  <si>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</si>
  <si>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</si>
  <si>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</si>
  <si>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</si>
  <si>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</si>
  <si>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</si>
  <si>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</si>
  <si>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</si>
  <si>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</si>
  <si>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</si>
  <si>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</si>
  <si>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</si>
  <si>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</si>
  <si>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</si>
  <si>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</si>
  <si>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</si>
  <si>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</si>
  <si>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</si>
  <si>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</si>
  <si>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</si>
  <si>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</si>
  <si>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</si>
  <si>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</si>
  <si>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</si>
  <si>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</si>
  <si>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</si>
  <si>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</si>
  <si>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</si>
  <si>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</si>
  <si>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</si>
  <si>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</si>
  <si>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</si>
  <si>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</si>
  <si>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</si>
  <si>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</si>
  <si>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</si>
  <si>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</si>
  <si>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</si>
  <si>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</si>
  <si>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</si>
  <si>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</si>
  <si>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</si>
  <si>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</si>
  <si>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</si>
  <si>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</si>
  <si>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</si>
  <si>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</si>
  <si>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</si>
  <si>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</si>
  <si>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</si>
  <si>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</si>
  <si>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</si>
  <si>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</si>
  <si>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</si>
  <si>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</si>
  <si>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</si>
  <si>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</si>
  <si>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</si>
  <si>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</si>
  <si>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</si>
  <si>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</si>
  <si>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</si>
  <si>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</si>
  <si>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</si>
  <si>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</si>
  <si>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</si>
  <si>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</si>
  <si>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</si>
  <si>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</si>
  <si>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</si>
  <si>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</si>
  <si>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</si>
  <si>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</si>
  <si>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</si>
  <si>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</si>
  <si>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</si>
  <si>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</si>
  <si>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</si>
  <si>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</si>
  <si>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</si>
  <si>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</si>
  <si>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</si>
  <si>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</si>
  <si>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</si>
  <si>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</si>
  <si>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</si>
  <si>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</si>
  <si>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</si>
  <si>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</si>
  <si>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</si>
  <si>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</si>
  <si>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</si>
  <si>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</si>
  <si>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</si>
  <si>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</si>
  <si>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</si>
  <si>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</si>
  <si>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</si>
  <si>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</si>
  <si>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</si>
  <si>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</si>
  <si>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</si>
  <si>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</si>
  <si>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</si>
  <si>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</si>
  <si>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</si>
  <si>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</si>
  <si>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</si>
  <si>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</si>
  <si>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</si>
  <si>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</si>
  <si>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</si>
  <si>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</si>
  <si>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</si>
  <si>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</si>
  <si>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</si>
  <si>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</si>
  <si>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</si>
  <si>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</si>
  <si>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</si>
  <si>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</si>
  <si>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</si>
  <si>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</si>
  <si>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</si>
  <si>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</si>
  <si>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</si>
  <si>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</si>
  <si>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</si>
  <si>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</si>
  <si>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</si>
  <si>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</si>
  <si>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</si>
  <si>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</si>
  <si>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</si>
  <si>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</si>
  <si>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</si>
  <si>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</si>
  <si>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</si>
  <si>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</si>
  <si>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</si>
  <si>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</si>
  <si>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</si>
  <si>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</si>
  <si>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</si>
  <si>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</si>
  <si>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</si>
  <si>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</si>
  <si>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</si>
  <si>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</si>
  <si>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</si>
  <si>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</si>
  <si>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</si>
  <si>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</si>
  <si>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</si>
  <si>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</si>
  <si>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</si>
  <si>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</si>
  <si>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</si>
  <si>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</si>
  <si>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</si>
  <si>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</si>
  <si>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</si>
  <si>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</si>
  <si>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</si>
  <si>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</si>
  <si>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</si>
  <si>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</si>
  <si>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</si>
  <si>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</si>
  <si>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</si>
  <si>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</si>
  <si>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</si>
  <si>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</si>
  <si>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</si>
  <si>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</si>
  <si>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</si>
  <si>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</si>
  <si>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</si>
  <si>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</si>
  <si>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</si>
  <si>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</si>
  <si>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</si>
  <si>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</si>
  <si>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</si>
  <si>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</si>
  <si>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</si>
  <si>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</si>
  <si>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</si>
  <si>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</si>
  <si>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</si>
  <si>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</si>
  <si>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</si>
  <si>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</si>
  <si>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</si>
  <si>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</si>
  <si>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</si>
  <si>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</si>
  <si>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</si>
  <si>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</si>
  <si>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</si>
  <si>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</si>
  <si>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</si>
  <si>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</si>
  <si>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</si>
  <si>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</si>
  <si>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</si>
  <si>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</si>
  <si>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</si>
  <si>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</si>
  <si>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</si>
  <si>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</si>
  <si>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</si>
  <si>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</si>
  <si>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</si>
  <si>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</si>
  <si>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</si>
  <si>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</si>
  <si>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</si>
  <si>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</si>
  <si>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</si>
  <si>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</si>
  <si>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</si>
  <si>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</si>
  <si>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</si>
  <si>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</si>
  <si>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</si>
  <si>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</si>
  <si>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</si>
  <si>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</si>
  <si>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</si>
  <si>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</si>
  <si>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</si>
  <si>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</si>
  <si>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</si>
  <si>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</si>
  <si>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</si>
  <si>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</si>
  <si>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</si>
  <si>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</si>
  <si>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</si>
  <si>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</si>
  <si>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</si>
  <si>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</si>
  <si>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</si>
  <si>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</si>
  <si>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</si>
  <si>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</si>
  <si>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</si>
  <si>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</si>
  <si>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</si>
  <si>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</si>
  <si>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</si>
  <si>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</si>
  <si>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</si>
  <si>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</si>
  <si>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</si>
  <si>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</si>
  <si>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</si>
  <si>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</si>
  <si>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</si>
  <si>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</si>
  <si>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</si>
  <si>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</si>
  <si>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</si>
  <si>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</si>
  <si>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</si>
  <si>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</si>
  <si>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</si>
  <si>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</si>
  <si>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</si>
  <si>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</si>
  <si>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</si>
  <si>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</si>
  <si>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</si>
  <si>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</si>
  <si>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</si>
  <si>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</si>
  <si>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</si>
  <si>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</si>
  <si>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</si>
  <si>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</si>
  <si>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</si>
  <si>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</si>
  <si>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</si>
  <si>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</si>
  <si>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</si>
  <si>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</si>
  <si>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</si>
  <si>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</si>
  <si>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</si>
  <si>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</si>
  <si>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</si>
  <si>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</si>
  <si>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</si>
  <si>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</si>
  <si>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</si>
  <si>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</si>
  <si>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</si>
  <si>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</si>
  <si>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</si>
  <si>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</si>
  <si>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</si>
  <si>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</si>
  <si>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</si>
  <si>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</si>
  <si>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</si>
  <si>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</si>
  <si>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</si>
  <si>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</si>
  <si>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</si>
  <si>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</si>
  <si>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</si>
  <si>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</si>
  <si>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</si>
  <si>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</si>
  <si>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</si>
  <si>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</si>
  <si>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</si>
  <si>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</si>
  <si>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</si>
  <si>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</si>
  <si>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</si>
  <si>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</si>
  <si>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</si>
  <si>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</si>
  <si>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</si>
  <si>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</si>
  <si>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</si>
  <si>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</si>
  <si>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</si>
  <si>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</si>
  <si>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</si>
  <si>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</si>
  <si>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</si>
  <si>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</si>
  <si>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</si>
  <si>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</si>
  <si>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</si>
  <si>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</si>
  <si>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</si>
  <si>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</si>
  <si>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</si>
  <si>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</si>
  <si>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</si>
  <si>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</si>
  <si>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</si>
  <si>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</si>
  <si>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</si>
  <si>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</si>
  <si>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</si>
  <si>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</si>
  <si>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</si>
  <si>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</si>
  <si>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</si>
  <si>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</si>
  <si>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</si>
  <si>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</si>
  <si>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</si>
  <si>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</si>
  <si>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</si>
  <si>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</si>
  <si>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</si>
  <si>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</si>
  <si>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</si>
  <si>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</si>
  <si>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</si>
  <si>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</si>
  <si>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</si>
  <si>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</si>
  <si>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</si>
  <si>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</si>
  <si>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</si>
  <si>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</si>
  <si>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</si>
  <si>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</si>
  <si>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</si>
  <si>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</si>
  <si>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</si>
  <si>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</si>
  <si>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</si>
  <si>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</si>
  <si>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</si>
  <si>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</si>
  <si>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</si>
  <si>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</si>
  <si>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</si>
  <si>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</si>
  <si>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</si>
  <si>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</si>
  <si>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</si>
  <si>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</si>
  <si>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</si>
  <si>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</si>
  <si>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</si>
  <si>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</si>
  <si>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</si>
  <si>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</si>
  <si>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</si>
  <si>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</si>
  <si>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</si>
  <si>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</si>
  <si>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</si>
  <si>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</si>
  <si>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</si>
  <si>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</si>
  <si>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</si>
  <si>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</si>
  <si>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</si>
  <si>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</si>
  <si>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</si>
  <si>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</si>
  <si>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</si>
  <si>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</si>
  <si>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</si>
  <si>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</si>
  <si>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</si>
  <si>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</si>
  <si>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</si>
  <si>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</si>
  <si>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</si>
  <si>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</si>
  <si>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</si>
  <si>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</si>
  <si>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</si>
  <si>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</si>
  <si>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</si>
  <si>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</si>
  <si>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</si>
  <si>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</si>
  <si>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</si>
  <si>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</si>
  <si>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</si>
  <si>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</si>
  <si>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</si>
  <si>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</si>
  <si>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</si>
  <si>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</si>
  <si>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</si>
  <si>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</si>
  <si>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</si>
  <si>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</si>
  <si>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</si>
  <si>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</si>
  <si>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</si>
  <si>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</si>
  <si>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</si>
  <si>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</si>
  <si>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</si>
  <si>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</si>
  <si>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</si>
  <si>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</si>
  <si>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</si>
  <si>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</si>
  <si>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</si>
  <si>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</si>
  <si>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</si>
  <si>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</si>
  <si>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</si>
  <si>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</si>
  <si>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</si>
  <si>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</si>
  <si>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</si>
  <si>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</si>
  <si>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</si>
  <si>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</si>
  <si>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</si>
  <si>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</si>
  <si>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</si>
  <si>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</si>
  <si>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</si>
  <si>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</si>
  <si>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</si>
  <si>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</si>
  <si>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</si>
  <si>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</si>
  <si>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</si>
  <si>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</si>
  <si>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</si>
  <si>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</si>
  <si>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</si>
  <si>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</si>
  <si>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</si>
  <si>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</si>
  <si>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</si>
  <si>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</si>
  <si>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</si>
  <si>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</si>
  <si>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</si>
  <si>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</si>
  <si>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</si>
  <si>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</si>
  <si>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</si>
  <si>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</si>
  <si>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</si>
  <si>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</si>
  <si>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</si>
  <si>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</si>
  <si>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</si>
  <si>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</si>
  <si>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</si>
  <si>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</si>
  <si>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</si>
  <si>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</si>
  <si>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</si>
  <si>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</si>
  <si>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</si>
  <si>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</si>
  <si>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</si>
  <si>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</si>
  <si>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</si>
  <si>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</si>
  <si>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</si>
  <si>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</si>
  <si>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</si>
  <si>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</si>
  <si>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</si>
  <si>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</si>
  <si>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</si>
  <si>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</si>
  <si>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</si>
  <si>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</si>
  <si>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</si>
  <si>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</si>
  <si>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</si>
  <si>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</si>
  <si>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</si>
  <si>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</si>
  <si>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</si>
  <si>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</si>
  <si>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</si>
  <si>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</si>
  <si>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</si>
  <si>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</si>
  <si>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</si>
  <si>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</si>
  <si>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</si>
  <si>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</si>
  <si>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</si>
  <si>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</si>
  <si>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</si>
  <si>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</si>
  <si>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</si>
  <si>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</si>
  <si>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</si>
  <si>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</si>
  <si>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</si>
  <si>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</si>
  <si>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</si>
  <si>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</si>
  <si>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</si>
  <si>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</si>
  <si>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</si>
  <si>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</si>
  <si>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</si>
  <si>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</si>
  <si>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</si>
  <si>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</si>
  <si>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</si>
  <si>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</si>
  <si>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</si>
  <si>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</si>
  <si>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</si>
  <si>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</si>
  <si>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</si>
  <si>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</si>
  <si>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</si>
  <si>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</si>
  <si>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</si>
  <si>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</si>
  <si>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</si>
  <si>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</si>
  <si>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</si>
  <si>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</si>
  <si>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</si>
  <si>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</si>
  <si>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</si>
  <si>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</si>
  <si>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</si>
  <si>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</si>
  <si>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</si>
  <si>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</si>
  <si>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</si>
  <si>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</si>
  <si>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</si>
  <si>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</si>
  <si>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</si>
  <si>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</si>
  <si>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</si>
  <si>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</si>
  <si>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</si>
  <si>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</si>
  <si>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</si>
  <si>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</si>
  <si>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</si>
  <si>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</si>
  <si>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</si>
  <si>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</si>
  <si>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</si>
  <si>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</si>
  <si>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</si>
  <si>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</si>
  <si>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</si>
  <si>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</si>
  <si>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</si>
  <si>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</si>
  <si>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</si>
  <si>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</si>
  <si>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</si>
  <si>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</si>
  <si>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</si>
  <si>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</si>
  <si>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</si>
  <si>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</si>
  <si>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</si>
  <si>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</si>
  <si>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</si>
  <si>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</si>
  <si>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</si>
  <si>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</si>
  <si>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</si>
  <si>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</si>
  <si>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</si>
  <si>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</si>
  <si>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</si>
  <si>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</si>
  <si>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</si>
  <si>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</si>
  <si>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</si>
  <si>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</si>
  <si>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</si>
  <si>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</si>
  <si>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</si>
  <si>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</si>
  <si>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</si>
  <si>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</si>
  <si>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</si>
  <si>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</si>
  <si>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</si>
  <si>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</si>
  <si>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</si>
  <si>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</si>
  <si>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</si>
  <si>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</si>
  <si>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</si>
  <si>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</si>
  <si>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</si>
  <si>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</si>
  <si>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</si>
  <si>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</si>
  <si>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</si>
  <si>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</si>
  <si>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</si>
  <si>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</si>
  <si>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</si>
  <si>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</si>
  <si>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</si>
  <si>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</si>
  <si>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</si>
  <si>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</si>
  <si>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</si>
  <si>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</si>
  <si>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</si>
  <si>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</si>
  <si>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</si>
  <si>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</si>
  <si>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</si>
  <si>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</si>
  <si>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</si>
  <si>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</si>
  <si>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</si>
  <si>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</si>
  <si>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</si>
  <si>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</si>
  <si>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</si>
  <si>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</si>
  <si>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</si>
  <si>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</si>
  <si>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</si>
  <si>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</si>
  <si>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</si>
  <si>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</si>
  <si>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</si>
  <si>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</si>
  <si>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</si>
  <si>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</si>
  <si>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</si>
  <si>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</si>
  <si>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</si>
  <si>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</si>
  <si>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</si>
  <si>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</si>
  <si>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</si>
  <si>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</si>
  <si>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</si>
  <si>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</si>
  <si>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</si>
  <si>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</si>
  <si>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</si>
  <si>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</si>
  <si>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</si>
  <si>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</si>
  <si>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</si>
  <si>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</si>
  <si>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</si>
  <si>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</si>
  <si>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</si>
  <si>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</si>
  <si>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</si>
  <si>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</si>
  <si>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</si>
  <si>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</si>
  <si>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</si>
  <si>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</si>
  <si>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</si>
  <si>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</si>
  <si>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</si>
  <si>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</si>
  <si>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</si>
  <si>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</si>
  <si>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</si>
  <si>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</si>
  <si>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</si>
  <si>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</si>
  <si>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</si>
  <si>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</si>
  <si>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</si>
  <si>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</si>
  <si>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</si>
  <si>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</si>
  <si>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</si>
  <si>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</si>
  <si>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</si>
  <si>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</si>
  <si>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</si>
  <si>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</si>
  <si>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</si>
  <si>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</si>
  <si>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</si>
  <si>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</si>
  <si>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</si>
  <si>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</si>
  <si>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</si>
  <si>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</si>
  <si>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</si>
  <si>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</si>
  <si>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</si>
  <si>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</si>
  <si>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</si>
  <si>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</si>
  <si>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</si>
  <si>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</si>
  <si>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</si>
  <si>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</si>
  <si>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</si>
  <si>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</si>
  <si>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</si>
  <si>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</si>
  <si>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</si>
  <si>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</si>
  <si>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</si>
  <si>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</si>
  <si>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</si>
  <si>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</si>
  <si>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</si>
  <si>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</si>
  <si>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</si>
  <si>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</si>
  <si>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</si>
  <si>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</si>
  <si>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</si>
  <si>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</si>
  <si>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</si>
  <si>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</si>
  <si>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</si>
  <si>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</si>
  <si>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</si>
  <si>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</si>
  <si>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</si>
  <si>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</si>
  <si>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</si>
  <si>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</si>
  <si>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</si>
  <si>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</si>
  <si>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</si>
  <si>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</si>
  <si>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</si>
  <si>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</si>
  <si>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</si>
  <si>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</si>
  <si>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</si>
  <si>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</si>
  <si>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</si>
  <si>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</si>
  <si>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</si>
  <si>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</si>
  <si>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</si>
  <si>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</si>
  <si>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</si>
  <si>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</si>
  <si>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</si>
  <si>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</si>
  <si>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</si>
  <si>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</si>
  <si>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</si>
  <si>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</si>
  <si>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</si>
  <si>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</si>
  <si>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</si>
  <si>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</si>
  <si>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</si>
  <si>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</si>
  <si>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</si>
  <si>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</si>
  <si>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</si>
  <si>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</si>
  <si>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</si>
  <si>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</si>
  <si>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</si>
  <si>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</si>
  <si>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</si>
  <si>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</si>
  <si>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</si>
  <si>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</si>
  <si>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</si>
  <si>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</si>
  <si>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</si>
  <si>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</si>
  <si>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</si>
  <si>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</si>
  <si>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</si>
  <si>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</si>
  <si>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</si>
  <si>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</si>
  <si>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</si>
  <si>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</si>
  <si>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</si>
  <si>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</si>
  <si>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</si>
  <si>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</si>
  <si>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</si>
  <si>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</si>
  <si>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</si>
  <si>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</si>
  <si>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</si>
  <si>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</si>
  <si>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</si>
  <si>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</si>
  <si>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</si>
  <si>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</si>
  <si>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</si>
  <si>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</si>
  <si>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</si>
  <si>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</si>
  <si>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</si>
  <si>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</si>
  <si>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</si>
  <si>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</si>
  <si>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</si>
  <si>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</si>
  <si>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</si>
  <si>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</si>
  <si>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</si>
  <si>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</si>
  <si>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</si>
  <si>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</si>
  <si>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</si>
  <si>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</si>
  <si>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</si>
  <si>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</si>
  <si>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</si>
  <si>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</si>
  <si>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</si>
  <si>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</si>
  <si>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</si>
  <si>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</si>
  <si>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</si>
  <si>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</si>
  <si>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</si>
  <si>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</si>
  <si>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</si>
  <si>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</si>
  <si>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</si>
  <si>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</si>
  <si>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</si>
  <si>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</si>
  <si>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</si>
  <si>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</si>
  <si>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</si>
  <si>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</si>
  <si>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</si>
  <si>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</si>
  <si>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</si>
  <si>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</si>
  <si>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</si>
  <si>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</si>
  <si>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</si>
  <si>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</si>
  <si>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</si>
  <si>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</si>
  <si>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</si>
  <si>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</si>
  <si>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</si>
  <si>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</si>
  <si>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</si>
  <si>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</si>
  <si>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</si>
  <si>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</si>
  <si>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</si>
  <si>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</si>
  <si>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</si>
  <si>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</si>
  <si>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</si>
  <si>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</si>
  <si>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</si>
  <si>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</si>
  <si>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</si>
  <si>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</si>
  <si>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</si>
  <si>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</si>
  <si>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</si>
  <si>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</si>
  <si>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</si>
  <si>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</si>
  <si>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</si>
  <si>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</si>
  <si>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</si>
  <si>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</si>
  <si>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</si>
  <si>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</si>
  <si>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</si>
  <si>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</si>
  <si>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</si>
  <si>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</si>
  <si>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</si>
  <si>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</si>
  <si>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</si>
  <si>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</si>
  <si>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</si>
  <si>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</si>
  <si>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</si>
  <si>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</si>
  <si>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</si>
  <si>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</si>
  <si>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</si>
  <si>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</si>
  <si>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</si>
  <si>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</si>
  <si>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</si>
  <si>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</si>
  <si>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</si>
  <si>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</si>
  <si>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</si>
  <si>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</si>
  <si>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</si>
  <si>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</si>
  <si>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</si>
  <si>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</si>
  <si>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</si>
  <si>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</si>
  <si>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</si>
  <si>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</si>
  <si>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</si>
  <si>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</si>
  <si>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</si>
  <si>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</si>
  <si>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</si>
  <si>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</si>
  <si>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</si>
  <si>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</si>
  <si>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</si>
  <si>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</si>
  <si>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</si>
  <si>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</si>
  <si>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</si>
  <si>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</si>
  <si>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</si>
  <si>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</si>
  <si>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</si>
  <si>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</si>
  <si>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</si>
  <si>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</si>
  <si>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</si>
  <si>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</si>
  <si>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</si>
  <si>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</si>
  <si>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</si>
  <si>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</si>
  <si>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</si>
  <si>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</si>
  <si>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</si>
  <si>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</si>
  <si>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</si>
  <si>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</si>
  <si>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</si>
  <si>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</si>
  <si>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</si>
  <si>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</si>
  <si>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</si>
  <si>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</si>
  <si>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</si>
  <si>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</si>
  <si>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</si>
  <si>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</si>
  <si>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</si>
  <si>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</si>
  <si>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</si>
  <si>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</si>
  <si>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</si>
  <si>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</si>
  <si>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</si>
  <si>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</si>
  <si>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</si>
  <si>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</si>
  <si>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</si>
  <si>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</si>
  <si>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</si>
  <si>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</si>
  <si>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</si>
  <si>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</si>
  <si>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</si>
  <si>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</si>
  <si>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</si>
  <si>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</si>
  <si>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</si>
  <si>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</si>
  <si>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</si>
  <si>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</si>
  <si>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</si>
  <si>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</si>
  <si>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</si>
  <si>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</si>
  <si>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</si>
  <si>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</si>
  <si>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</si>
  <si>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</si>
  <si>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</si>
  <si>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</si>
  <si>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</si>
  <si>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</si>
  <si>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</si>
  <si>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</si>
  <si>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</si>
  <si>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</si>
  <si>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</si>
  <si>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</si>
  <si>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</si>
  <si>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</si>
  <si>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</si>
  <si>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</si>
  <si>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</si>
  <si>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</si>
  <si>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</si>
  <si>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</si>
  <si>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</si>
  <si>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</si>
  <si>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</si>
  <si>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</si>
  <si>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</si>
  <si>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</si>
  <si>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</si>
  <si>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</si>
  <si>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</si>
  <si>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</si>
  <si>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</si>
  <si>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</si>
  <si>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</si>
  <si>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</si>
  <si>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</si>
  <si>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</si>
  <si>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</si>
  <si>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</si>
  <si>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</si>
  <si>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</si>
  <si>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</si>
  <si>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</si>
  <si>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</si>
  <si>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</si>
  <si>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</si>
  <si>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</si>
  <si>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</si>
  <si>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</si>
  <si>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</si>
  <si>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</si>
  <si>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</si>
  <si>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</si>
  <si>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</si>
  <si>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</si>
  <si>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</si>
  <si>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</si>
  <si>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</si>
  <si>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</si>
  <si>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</si>
  <si>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</si>
  <si>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</si>
  <si>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</si>
  <si>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</si>
  <si>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</si>
  <si>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</si>
  <si>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</si>
  <si>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</si>
  <si>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</si>
  <si>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</si>
  <si>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</si>
  <si>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</si>
  <si>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</si>
  <si>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</si>
  <si>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</si>
  <si>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</si>
  <si>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</si>
  <si>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</si>
  <si>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</si>
  <si>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</si>
  <si>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</si>
  <si>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</si>
  <si>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</si>
  <si>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</si>
  <si>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</si>
  <si>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</si>
  <si>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</si>
  <si>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</si>
  <si>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</si>
  <si>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</si>
  <si>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</si>
  <si>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</si>
  <si>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</si>
  <si>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</si>
  <si>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</si>
  <si>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</si>
  <si>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</si>
  <si>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</si>
  <si>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</si>
  <si>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</si>
  <si>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</si>
  <si>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</si>
  <si>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</si>
  <si>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</si>
  <si>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</si>
  <si>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</si>
  <si>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</si>
  <si>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</si>
  <si>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</si>
  <si>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</si>
  <si>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</si>
  <si>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</si>
  <si>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</si>
  <si>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</si>
  <si>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</si>
  <si>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</si>
  <si>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</si>
  <si>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</si>
  <si>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</si>
  <si>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</si>
  <si>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</si>
  <si>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</si>
  <si>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</si>
  <si>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</si>
  <si>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</si>
  <si>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</si>
  <si>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</si>
  <si>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</si>
  <si>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</si>
  <si>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</si>
  <si>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</si>
  <si>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</si>
  <si>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</si>
  <si>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</si>
  <si>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</si>
  <si>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</si>
  <si>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</si>
  <si>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</si>
  <si>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</si>
  <si>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</si>
  <si>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</si>
  <si>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</si>
  <si>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</si>
  <si>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</si>
  <si>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</si>
  <si>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</si>
  <si>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</si>
  <si>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</si>
  <si>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</si>
  <si>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</si>
  <si>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</si>
  <si>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</si>
  <si>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</si>
  <si>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</si>
  <si>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</si>
  <si>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</si>
  <si>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</si>
  <si>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</si>
  <si>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</si>
  <si>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</si>
  <si>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</si>
  <si>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</si>
  <si>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</si>
  <si>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</si>
  <si>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</si>
  <si>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</si>
  <si>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</si>
  <si>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</si>
  <si>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</si>
  <si>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</si>
  <si>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</si>
  <si>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</si>
  <si>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</si>
  <si>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</si>
  <si>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</si>
  <si>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</si>
  <si>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</si>
  <si>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</si>
  <si>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</si>
  <si>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</si>
  <si>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</si>
  <si>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</si>
  <si>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</si>
  <si>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</si>
  <si>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</si>
  <si>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</si>
  <si>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</si>
  <si>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</si>
  <si>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</si>
  <si>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</si>
  <si>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</si>
  <si>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</si>
  <si>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</si>
  <si>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</si>
  <si>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</si>
  <si>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</si>
  <si>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</si>
  <si>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</si>
  <si>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</si>
  <si>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</si>
  <si>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</si>
  <si>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</si>
  <si>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</si>
  <si>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</si>
  <si>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</si>
  <si>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</si>
  <si>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</si>
  <si>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</si>
  <si>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</si>
  <si>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</si>
  <si>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</si>
  <si>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</si>
  <si>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</si>
  <si>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</si>
  <si>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</si>
  <si>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</si>
  <si>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</si>
  <si>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</si>
  <si>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</si>
  <si>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</si>
  <si>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</si>
  <si>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</si>
  <si>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</si>
  <si>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</si>
  <si>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</si>
  <si>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</si>
  <si>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</si>
  <si>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</si>
  <si>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</si>
  <si>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</si>
  <si>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</si>
  <si>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</si>
  <si>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</si>
  <si>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</si>
  <si>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</si>
  <si>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</si>
  <si>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</si>
  <si>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</si>
  <si>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</si>
  <si>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</si>
  <si>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</si>
  <si>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</si>
  <si>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</si>
  <si>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</si>
  <si>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</si>
  <si>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</si>
  <si>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</si>
  <si>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</si>
  <si>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</si>
  <si>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</si>
  <si>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</si>
  <si>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</si>
  <si>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</si>
  <si>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</si>
  <si>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</si>
  <si>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</si>
  <si>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</si>
  <si>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</si>
  <si>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</si>
  <si>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</si>
  <si>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</si>
  <si>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</si>
  <si>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</si>
  <si>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</si>
  <si>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</si>
  <si>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</si>
  <si>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</si>
  <si>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</si>
  <si>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</si>
  <si>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</si>
  <si>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</si>
  <si>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</si>
  <si>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</si>
  <si>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</si>
  <si>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</si>
  <si>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</si>
  <si>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</si>
  <si>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</si>
  <si>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</si>
  <si>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</si>
  <si>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</si>
  <si>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</si>
  <si>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</si>
  <si>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</si>
  <si>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</si>
  <si>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</si>
  <si>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</si>
  <si>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</si>
  <si>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</si>
  <si>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</si>
  <si>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</si>
  <si>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</si>
  <si>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</si>
  <si>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</si>
  <si>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</si>
  <si>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</si>
  <si>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</si>
  <si>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</si>
  <si>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</si>
  <si>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</si>
  <si>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</si>
  <si>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</si>
  <si>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</si>
  <si>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</si>
  <si>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</si>
  <si>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</si>
  <si>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</si>
  <si>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</si>
  <si>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</si>
  <si>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</si>
  <si>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</si>
  <si>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</si>
  <si>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</si>
  <si>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</si>
  <si>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</si>
  <si>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</si>
  <si>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</si>
  <si>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</si>
  <si>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</si>
  <si>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</si>
  <si>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</si>
  <si>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</si>
  <si>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</si>
  <si>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</si>
  <si>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</si>
  <si>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</si>
  <si>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</si>
  <si>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</si>
  <si>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</si>
  <si>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</si>
  <si>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</si>
  <si>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</si>
  <si>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</si>
  <si>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</si>
  <si>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</si>
  <si>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</si>
  <si>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</si>
  <si>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</si>
  <si>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</si>
  <si>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</si>
  <si>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</si>
  <si>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</si>
  <si>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</si>
  <si>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</si>
  <si>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</si>
  <si>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</si>
  <si>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</si>
  <si>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</si>
  <si>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</si>
  <si>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</si>
  <si>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</si>
  <si>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</si>
  <si>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</si>
  <si>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</si>
  <si>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</si>
  <si>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</si>
  <si>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</si>
  <si>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</si>
  <si>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</si>
  <si>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</si>
  <si>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</si>
  <si>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</si>
  <si>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</si>
  <si>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</si>
  <si>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</si>
  <si>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</si>
  <si>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</si>
  <si>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</si>
  <si>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</si>
  <si>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</si>
  <si>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</si>
  <si>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</si>
  <si>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</si>
  <si>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</si>
  <si>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</si>
  <si>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</si>
  <si>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</si>
  <si>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</si>
  <si>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</si>
  <si>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</si>
  <si>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</si>
  <si>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</si>
  <si>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</si>
  <si>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</si>
  <si>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</si>
  <si>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</si>
  <si>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</si>
  <si>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</si>
  <si>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</si>
  <si>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</si>
  <si>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</si>
  <si>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</si>
  <si>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</si>
  <si>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</si>
  <si>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</si>
  <si>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</si>
  <si>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</si>
  <si>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</si>
  <si>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</si>
  <si>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</si>
  <si>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</si>
  <si>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</si>
  <si>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</si>
  <si>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</si>
  <si>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</si>
  <si>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</si>
  <si>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</si>
  <si>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</si>
  <si>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</si>
  <si>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</si>
  <si>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</si>
  <si>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</si>
  <si>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</si>
  <si>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</si>
  <si>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</si>
  <si>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</si>
  <si>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</si>
  <si>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</si>
  <si>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</si>
  <si>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</si>
  <si>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</si>
  <si>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</si>
  <si>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</si>
  <si>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</si>
  <si>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</si>
  <si>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</si>
  <si>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</si>
  <si>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</si>
  <si>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</si>
  <si>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</si>
  <si>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</si>
  <si>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</si>
  <si>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</si>
  <si>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</si>
  <si>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</si>
  <si>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</si>
  <si>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</si>
  <si>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</si>
  <si>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</si>
  <si>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</si>
  <si>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</si>
  <si>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</si>
  <si>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</si>
  <si>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</si>
  <si>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</si>
  <si>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</si>
  <si>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</si>
  <si>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</si>
  <si>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</si>
  <si>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</si>
  <si>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</si>
  <si>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</si>
  <si>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</si>
  <si>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</si>
  <si>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</si>
  <si>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</si>
  <si>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</si>
  <si>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</si>
  <si>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</si>
  <si>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</si>
  <si>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</si>
  <si>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</si>
  <si>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</si>
  <si>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</si>
  <si>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</si>
  <si>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</si>
  <si>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</si>
  <si>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</si>
  <si>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</si>
  <si>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</si>
  <si>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</si>
  <si>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</si>
  <si>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</si>
  <si>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</si>
  <si>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</si>
  <si>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</si>
  <si>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</si>
  <si>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</si>
  <si>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</si>
  <si>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</si>
  <si>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</si>
  <si>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</si>
  <si>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</si>
  <si>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</si>
  <si>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</si>
  <si>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</si>
  <si>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</si>
  <si>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</si>
  <si>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</si>
  <si>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</si>
  <si>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</si>
  <si>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</si>
  <si>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</si>
  <si>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</si>
  <si>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</si>
  <si>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</si>
  <si>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</si>
  <si>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</si>
  <si>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</si>
  <si>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</si>
  <si>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</si>
  <si>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</si>
  <si>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</si>
  <si>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</si>
  <si>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</si>
  <si>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</si>
  <si>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</si>
  <si>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</si>
  <si>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</si>
  <si>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</si>
  <si>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</si>
  <si>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</si>
  <si>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</si>
  <si>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</si>
  <si>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</si>
  <si>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</si>
  <si>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</si>
  <si>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</si>
  <si>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</si>
  <si>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</si>
  <si>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</si>
  <si>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</si>
  <si>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</si>
  <si>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</si>
  <si>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</si>
  <si>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</si>
  <si>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</si>
  <si>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</si>
  <si>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</si>
  <si>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</si>
  <si>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</si>
  <si>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</si>
  <si>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</si>
  <si>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</si>
  <si>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</si>
  <si>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</si>
  <si>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</si>
  <si>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</si>
  <si>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</si>
  <si>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</si>
  <si>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</si>
  <si>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</si>
  <si>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</si>
  <si>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</si>
  <si>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</si>
  <si>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</si>
  <si>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</si>
  <si>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</si>
  <si>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</si>
  <si>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</si>
  <si>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</si>
  <si>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</si>
  <si>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</si>
  <si>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</si>
  <si>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</si>
  <si>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</si>
  <si>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</si>
  <si>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</si>
  <si>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</si>
  <si>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</si>
  <si>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</si>
  <si>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</si>
  <si>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</si>
  <si>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</si>
  <si>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</si>
  <si>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</si>
  <si>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</si>
  <si>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</si>
  <si>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</si>
  <si>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</si>
  <si>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</si>
  <si>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</si>
  <si>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</si>
  <si>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</si>
  <si>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</si>
  <si>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</si>
  <si>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</si>
  <si>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</si>
  <si>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</si>
  <si>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</si>
  <si>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</si>
  <si>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</si>
  <si>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</si>
  <si>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</si>
  <si>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</si>
  <si>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</si>
  <si>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</si>
  <si>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</si>
  <si>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</si>
  <si>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</si>
  <si>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</si>
  <si>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</si>
  <si>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</si>
  <si>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</si>
  <si>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</si>
  <si>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</si>
  <si>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</si>
  <si>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</si>
  <si>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</si>
  <si>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</si>
  <si>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</si>
  <si>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</si>
  <si>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</si>
  <si>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</si>
  <si>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</si>
  <si>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</si>
  <si>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</si>
  <si>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</si>
  <si>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</si>
  <si>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</si>
  <si>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</si>
  <si>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</si>
  <si>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</si>
  <si>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</si>
  <si>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</si>
  <si>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</si>
  <si>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</si>
  <si>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</si>
  <si>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</si>
  <si>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</si>
  <si>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</si>
  <si>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</si>
  <si>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</si>
  <si>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</si>
  <si>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</si>
  <si>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</si>
  <si>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</si>
  <si>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</si>
  <si>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</si>
  <si>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</si>
  <si>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</si>
  <si>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</si>
  <si>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</si>
  <si>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</si>
  <si>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</si>
  <si>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</si>
  <si>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</si>
  <si>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</si>
  <si>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</si>
  <si>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</si>
  <si>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</si>
  <si>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</si>
  <si>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</si>
  <si>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</si>
  <si>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</si>
  <si>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</si>
  <si>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</si>
  <si>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</si>
  <si>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</si>
  <si>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</si>
  <si>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</si>
  <si>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</si>
  <si>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</si>
  <si>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</si>
  <si>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</si>
  <si>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</si>
  <si>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</si>
  <si>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</si>
  <si>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</si>
  <si>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</si>
  <si>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</si>
  <si>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</si>
  <si>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</si>
  <si>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</si>
  <si>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</si>
  <si>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</si>
  <si>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</si>
  <si>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</si>
  <si>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</si>
  <si>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</si>
  <si>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</si>
  <si>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</si>
  <si>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</si>
  <si>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</si>
  <si>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</si>
  <si>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</si>
  <si>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</si>
  <si>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</si>
  <si>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</si>
  <si>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</si>
  <si>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</si>
  <si>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</si>
  <si>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</si>
  <si>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</si>
  <si>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</si>
  <si>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</si>
  <si>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</si>
  <si>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</si>
  <si>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</si>
  <si>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</si>
  <si>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</si>
  <si>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</si>
  <si>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</si>
  <si>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</si>
  <si>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</si>
  <si>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</si>
  <si>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</si>
  <si>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</si>
  <si>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</si>
  <si>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</si>
  <si>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</si>
  <si>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</si>
  <si>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</si>
  <si>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</si>
  <si>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</si>
  <si>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</si>
  <si>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</si>
  <si>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</si>
  <si>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</si>
  <si>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</si>
  <si>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</si>
  <si>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</si>
  <si>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</si>
  <si>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</si>
  <si>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</si>
  <si>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</si>
  <si>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</si>
  <si>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</si>
  <si>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</si>
  <si>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</si>
  <si>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</si>
  <si>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</si>
  <si>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</si>
  <si>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</si>
  <si>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</si>
  <si>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</si>
  <si>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</si>
  <si>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</si>
  <si>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</si>
  <si>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</si>
  <si>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</si>
  <si>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</si>
  <si>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</si>
  <si>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</si>
  <si>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</si>
  <si>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</si>
  <si>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</si>
  <si>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</si>
  <si>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</si>
  <si>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</si>
  <si>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</si>
  <si>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</si>
  <si>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</si>
  <si>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</si>
  <si>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</si>
  <si>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</si>
  <si>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</si>
  <si>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</si>
  <si>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</si>
  <si>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</si>
  <si>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</si>
  <si>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</si>
  <si>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</si>
  <si>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</si>
  <si>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</si>
  <si>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</si>
  <si>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</si>
  <si>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</si>
  <si>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</si>
  <si>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</si>
  <si>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</si>
  <si>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</si>
  <si>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</si>
  <si>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</si>
  <si>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</si>
  <si>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</si>
  <si>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</si>
  <si>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</si>
  <si>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</si>
  <si>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</si>
  <si>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</si>
  <si>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</si>
  <si>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</si>
  <si>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</si>
  <si>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</si>
  <si>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</si>
  <si>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</si>
  <si>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</si>
  <si>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</si>
  <si>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</si>
  <si>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</si>
  <si>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</si>
  <si>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</si>
  <si>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</si>
  <si>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</si>
  <si>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</si>
  <si>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</si>
  <si>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</si>
  <si>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</si>
  <si>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</si>
  <si>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</si>
  <si>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</si>
  <si>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</si>
  <si>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</si>
  <si>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</si>
  <si>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</si>
  <si>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</si>
  <si>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</si>
  <si>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</si>
  <si>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</si>
  <si>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</si>
  <si>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</si>
  <si>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</si>
  <si>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</si>
  <si>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</si>
  <si>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</si>
  <si>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</si>
  <si>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</si>
  <si>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</si>
  <si>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</si>
  <si>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</si>
  <si>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</si>
  <si>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</si>
  <si>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</si>
  <si>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</si>
  <si>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</si>
  <si>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</si>
  <si>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</si>
  <si>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</si>
  <si>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</si>
  <si>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</si>
  <si>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</si>
  <si>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</si>
  <si>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</si>
  <si>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</si>
  <si>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</si>
  <si>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</si>
  <si>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</si>
  <si>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</si>
  <si>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</si>
  <si>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</si>
  <si>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</si>
  <si>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</si>
  <si>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</si>
  <si>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</si>
  <si>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</si>
  <si>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</si>
  <si>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</si>
  <si>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</si>
  <si>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</si>
  <si>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</si>
  <si>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</si>
  <si>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</si>
  <si>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</si>
  <si>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</si>
  <si>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</si>
  <si>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</si>
  <si>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</si>
  <si>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</si>
  <si>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</si>
  <si>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</si>
  <si>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</si>
  <si>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</si>
  <si>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</si>
  <si>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</si>
  <si>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</si>
  <si>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</si>
  <si>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</si>
  <si>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</si>
  <si>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</si>
  <si>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</si>
  <si>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</si>
  <si>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</si>
  <si>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</si>
  <si>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</si>
  <si>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</si>
  <si>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</si>
  <si>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</si>
  <si>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</si>
  <si>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</si>
  <si>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</si>
  <si>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</si>
  <si>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</si>
  <si>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</si>
  <si>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</si>
  <si>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</si>
  <si>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</si>
  <si>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</si>
  <si>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</si>
  <si>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</si>
  <si>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</si>
  <si>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</si>
  <si>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</si>
  <si>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</si>
  <si>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</si>
  <si>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</si>
  <si>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</si>
  <si>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</si>
  <si>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</si>
  <si>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</si>
  <si>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</si>
  <si>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</si>
  <si>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</si>
  <si>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</si>
  <si>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</si>
  <si>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</si>
  <si>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</si>
  <si>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</si>
  <si>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</si>
  <si>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</si>
  <si>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</si>
  <si>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</si>
  <si>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</si>
  <si>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</si>
  <si>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</si>
  <si>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</si>
  <si>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</si>
  <si>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</si>
  <si>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</si>
  <si>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</si>
  <si>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</si>
  <si>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</si>
  <si>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</si>
  <si>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</si>
  <si>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</si>
  <si>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</si>
  <si>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</si>
  <si>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</si>
  <si>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</si>
  <si>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</si>
  <si>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</si>
  <si>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</si>
  <si>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</si>
  <si>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</si>
  <si>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</si>
  <si>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</si>
  <si>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</si>
  <si>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</si>
  <si>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</si>
  <si>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</si>
  <si>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</si>
  <si>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</si>
  <si>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</si>
  <si>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</si>
  <si>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</si>
  <si>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</si>
  <si>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</si>
  <si>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</si>
  <si>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</si>
  <si>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</si>
  <si>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</si>
  <si>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</si>
  <si>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</si>
  <si>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</si>
  <si>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</si>
  <si>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</si>
  <si>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</si>
  <si>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</si>
  <si>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</si>
  <si>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</si>
  <si>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</si>
  <si>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</si>
  <si>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</si>
  <si>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</si>
  <si>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</si>
  <si>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</si>
  <si>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</si>
  <si>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</si>
  <si>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</si>
  <si>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</si>
  <si>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</si>
  <si>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</si>
  <si>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</si>
  <si>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</si>
  <si>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</si>
  <si>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</si>
  <si>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</si>
  <si>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</si>
  <si>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</si>
  <si>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</si>
  <si>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</si>
  <si>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</si>
  <si>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</si>
  <si>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</si>
  <si>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</si>
  <si>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</si>
  <si>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</si>
  <si>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</si>
  <si>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</si>
  <si>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</si>
  <si>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</si>
  <si>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</si>
  <si>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</si>
  <si>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</si>
  <si>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</si>
  <si>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</si>
  <si>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</si>
  <si>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</si>
  <si>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</si>
  <si>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</si>
  <si>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</si>
  <si>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</si>
  <si>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</si>
  <si>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</si>
  <si>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</si>
  <si>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</si>
  <si>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</si>
  <si>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</si>
  <si>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</si>
  <si>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</si>
  <si>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</si>
  <si>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</si>
  <si>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</si>
  <si>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</si>
  <si>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</si>
  <si>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</si>
  <si>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</si>
  <si>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</si>
  <si>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</si>
  <si>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</si>
  <si>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</si>
  <si>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</si>
  <si>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</si>
  <si>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</si>
  <si>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</si>
  <si>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</si>
  <si>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</si>
  <si>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</si>
  <si>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</si>
  <si>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</si>
  <si>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</si>
  <si>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</si>
  <si>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</si>
  <si>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</si>
  <si>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</si>
  <si>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</si>
  <si>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</si>
  <si>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</si>
  <si>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</si>
  <si>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</si>
  <si>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</si>
  <si>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</si>
  <si>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</si>
  <si>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</si>
  <si>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</si>
  <si>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</si>
  <si>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</si>
  <si>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</si>
  <si>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</si>
  <si>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</si>
  <si>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</si>
  <si>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</si>
  <si>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</si>
  <si>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</si>
  <si>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</si>
  <si>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</si>
  <si>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</si>
  <si>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</si>
  <si>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</si>
  <si>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</si>
  <si>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</si>
  <si>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</si>
  <si>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</si>
  <si>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</si>
  <si>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</si>
  <si>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</si>
  <si>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</si>
  <si>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</si>
  <si>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</si>
  <si>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</si>
  <si>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</si>
  <si>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</si>
  <si>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</si>
  <si>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</si>
  <si>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</si>
  <si>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</si>
  <si>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</si>
  <si>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</si>
  <si>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</si>
  <si>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</si>
  <si>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</si>
  <si>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</si>
  <si>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</si>
  <si>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</si>
  <si>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</si>
  <si>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</si>
  <si>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</si>
  <si>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</si>
  <si>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</si>
  <si>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</si>
  <si>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</si>
  <si>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</si>
  <si>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</si>
  <si>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</si>
  <si>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</si>
  <si>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</si>
  <si>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</si>
  <si>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</si>
  <si>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</si>
  <si>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</si>
  <si>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</si>
  <si>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</si>
  <si>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</si>
  <si>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</si>
  <si>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</si>
  <si>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</si>
  <si>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</si>
  <si>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</si>
  <si>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</si>
  <si>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</si>
  <si>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</si>
  <si>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</si>
  <si>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</si>
  <si>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</si>
  <si>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</si>
  <si>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</si>
  <si>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</si>
  <si>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</si>
  <si>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</si>
  <si>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</si>
  <si>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</si>
  <si>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</si>
  <si>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</si>
  <si>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</si>
  <si>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</si>
  <si>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</si>
  <si>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</si>
  <si>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</si>
  <si>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</si>
  <si>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</si>
  <si>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</si>
  <si>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</si>
  <si>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</si>
  <si>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</si>
  <si>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</si>
  <si>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</si>
  <si>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</si>
  <si>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</si>
  <si>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</si>
  <si>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</si>
  <si>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</si>
  <si>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</si>
  <si>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</si>
  <si>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</si>
  <si>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</si>
  <si>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</si>
  <si>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</si>
  <si>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</si>
  <si>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</si>
  <si>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</si>
  <si>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</si>
  <si>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</si>
  <si>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</si>
  <si>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</si>
  <si>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</si>
  <si>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</si>
  <si>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</si>
  <si>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</si>
  <si>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</si>
  <si>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</si>
  <si>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</si>
  <si>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</si>
  <si>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</si>
  <si>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</si>
  <si>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</si>
  <si>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</si>
  <si>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</si>
  <si>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</si>
  <si>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</si>
  <si>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</si>
  <si>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</si>
  <si>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</si>
  <si>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</si>
  <si>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</si>
  <si>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</si>
  <si>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</si>
  <si>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</si>
  <si>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</si>
  <si>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</si>
  <si>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</si>
  <si>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</si>
  <si>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</si>
  <si>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</si>
  <si>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</si>
  <si>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</si>
  <si>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</si>
  <si>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</si>
  <si>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</si>
  <si>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</si>
  <si>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</si>
  <si>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</si>
  <si>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</si>
  <si>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</si>
  <si>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</si>
  <si>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</si>
  <si>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</si>
  <si>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</si>
  <si>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</si>
  <si>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</si>
  <si>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</si>
  <si>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</si>
  <si>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</si>
  <si>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</si>
  <si>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</si>
  <si>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</si>
  <si>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</si>
  <si>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</si>
  <si>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</si>
  <si>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</si>
  <si>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</si>
  <si>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</si>
  <si>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</si>
  <si>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</si>
  <si>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</si>
  <si>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</si>
  <si>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</si>
  <si>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</si>
  <si>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</si>
  <si>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</si>
  <si>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</si>
  <si>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</si>
  <si>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</si>
  <si>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</si>
  <si>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</si>
  <si>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</si>
  <si>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</si>
  <si>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</si>
  <si>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</si>
  <si>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</si>
  <si>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</si>
  <si>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</si>
  <si>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</si>
  <si>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</si>
  <si>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</si>
  <si>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</si>
  <si>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</si>
  <si>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</si>
  <si>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</si>
  <si>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</si>
  <si>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</si>
  <si>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</si>
  <si>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</si>
  <si>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</si>
  <si>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</si>
  <si>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</si>
  <si>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</si>
  <si>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</si>
  <si>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</si>
  <si>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</si>
  <si>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</si>
  <si>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</si>
  <si>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</si>
  <si>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</si>
  <si>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</si>
  <si>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</si>
  <si>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</si>
  <si>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</si>
  <si>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</si>
  <si>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</si>
  <si>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</si>
  <si>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</si>
  <si>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</si>
  <si>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</si>
  <si>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</si>
  <si>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</si>
  <si>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</si>
  <si>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</si>
  <si>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</si>
  <si>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</si>
  <si>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</si>
  <si>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</si>
  <si>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</si>
  <si>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</si>
  <si>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</si>
  <si>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</si>
  <si>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</si>
  <si>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</si>
  <si>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</si>
  <si>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</si>
  <si>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</si>
  <si>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</si>
  <si>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</si>
  <si>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</si>
  <si>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</si>
  <si>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</si>
  <si>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</si>
  <si>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</si>
  <si>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</si>
  <si>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</si>
  <si>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</si>
  <si>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</si>
  <si>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</si>
  <si>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</si>
  <si>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</si>
  <si>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</si>
  <si>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</si>
  <si>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</si>
  <si>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</si>
  <si>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</si>
  <si>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</si>
  <si>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</si>
  <si>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</si>
  <si>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</si>
  <si>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</si>
  <si>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</si>
  <si>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</si>
  <si>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</si>
  <si>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</si>
  <si>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</si>
  <si>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</si>
  <si>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</si>
  <si>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</si>
  <si>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</si>
  <si>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</si>
  <si>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</si>
  <si>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</si>
  <si>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</si>
  <si>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</si>
  <si>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</si>
  <si>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</si>
  <si>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</si>
  <si>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</si>
  <si>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</si>
  <si>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</si>
  <si>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</si>
  <si>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</si>
  <si>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</si>
  <si>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</si>
  <si>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</si>
  <si>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</si>
  <si>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</si>
  <si>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</si>
  <si>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</si>
  <si>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</si>
  <si>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</si>
  <si>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</si>
  <si>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</si>
  <si>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</si>
  <si>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</si>
  <si>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</si>
  <si>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</si>
  <si>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</si>
  <si>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</si>
  <si>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</si>
  <si>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</si>
  <si>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</si>
  <si>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</si>
  <si>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</si>
  <si>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</si>
  <si>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</si>
  <si>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</si>
  <si>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</si>
  <si>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</si>
  <si>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</si>
  <si>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</si>
  <si>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</si>
  <si>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</si>
  <si>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</si>
  <si>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</si>
  <si>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</si>
  <si>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</si>
  <si>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</si>
  <si>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</si>
  <si>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</si>
  <si>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</si>
  <si>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</si>
  <si>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</si>
  <si>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</si>
  <si>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</si>
  <si>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</si>
  <si>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</si>
  <si>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</si>
  <si>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</si>
  <si>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</si>
  <si>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</si>
  <si>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</si>
  <si>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</si>
  <si>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</si>
  <si>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</si>
  <si>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</si>
  <si>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</si>
  <si>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</si>
  <si>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</si>
  <si>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</si>
  <si>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</si>
  <si>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</si>
  <si>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</si>
  <si>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</si>
  <si>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</si>
  <si>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</si>
  <si>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</si>
  <si>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</si>
  <si>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</si>
  <si>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</si>
  <si>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</si>
  <si>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</si>
  <si>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</si>
  <si>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</si>
  <si>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</si>
  <si>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</si>
  <si>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</si>
  <si>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</si>
  <si>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</si>
  <si>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</si>
  <si>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</si>
  <si>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</si>
  <si>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</si>
  <si>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</si>
  <si>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</si>
  <si>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</si>
  <si>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</si>
  <si>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</si>
  <si>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</si>
  <si>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</si>
  <si>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</si>
  <si>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</si>
  <si>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</si>
  <si>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</si>
  <si>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</si>
  <si>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</si>
  <si>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</si>
  <si>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</si>
  <si>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</si>
  <si>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</si>
  <si>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</si>
  <si>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</si>
  <si>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</si>
  <si>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</si>
  <si>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</si>
  <si>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</si>
  <si>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</si>
  <si>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</si>
  <si>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</si>
  <si>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</si>
  <si>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</si>
  <si>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</si>
  <si>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</si>
  <si>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</si>
  <si>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</si>
  <si>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</si>
  <si>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</si>
  <si>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</si>
  <si>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</si>
  <si>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</si>
  <si>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</si>
  <si>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</si>
  <si>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</si>
  <si>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</si>
  <si>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</si>
  <si>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</si>
  <si>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</si>
  <si>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</si>
  <si>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</si>
  <si>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</si>
  <si>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</si>
  <si>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</si>
  <si>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</si>
  <si>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</si>
  <si>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</si>
  <si>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</si>
  <si>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</si>
  <si>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</si>
  <si>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</si>
  <si>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</si>
  <si>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</si>
  <si>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</si>
  <si>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</si>
  <si>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</si>
  <si>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</si>
  <si>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</si>
  <si>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</si>
  <si>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</si>
  <si>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</si>
  <si>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</si>
  <si>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</si>
  <si>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</si>
  <si>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</si>
  <si>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</si>
  <si>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</si>
  <si>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</si>
  <si>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</si>
  <si>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</si>
  <si>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</si>
  <si>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</si>
  <si>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</si>
  <si>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</si>
  <si>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</si>
  <si>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</si>
  <si>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</si>
  <si>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</si>
  <si>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</si>
  <si>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</si>
  <si>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</si>
  <si>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</si>
  <si>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</si>
  <si>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</si>
  <si>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</si>
  <si>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</si>
  <si>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</si>
  <si>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</si>
  <si>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</si>
  <si>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</si>
  <si>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</si>
  <si>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</si>
  <si>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</si>
  <si>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</si>
  <si>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</si>
  <si>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</si>
  <si>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</si>
  <si>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</si>
  <si>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</si>
  <si>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</si>
  <si>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</si>
  <si>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</si>
  <si>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</si>
  <si>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</si>
  <si>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</si>
  <si>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</si>
  <si>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</si>
  <si>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</si>
  <si>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</si>
  <si>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</si>
  <si>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</si>
  <si>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</si>
  <si>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</si>
  <si>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</si>
  <si>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</si>
  <si>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</si>
  <si>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</si>
  <si>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</si>
  <si>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</si>
  <si>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</si>
  <si>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</si>
  <si>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</si>
  <si>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</si>
  <si>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</si>
  <si>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</si>
  <si>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</si>
  <si>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</si>
  <si>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</si>
  <si>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</si>
  <si>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</si>
  <si>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</si>
  <si>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</si>
  <si>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</si>
  <si>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</si>
  <si>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</si>
  <si>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</si>
  <si>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</si>
  <si>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</si>
  <si>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</si>
  <si>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</si>
  <si>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</si>
  <si>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</si>
  <si>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</si>
  <si>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</si>
  <si>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</si>
  <si>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</si>
  <si>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</si>
  <si>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</si>
  <si>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</si>
  <si>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</si>
  <si>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</si>
  <si>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</si>
  <si>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</si>
  <si>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</si>
  <si>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</si>
  <si>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</si>
  <si>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</si>
  <si>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</si>
  <si>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</si>
  <si>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</si>
  <si>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</si>
  <si>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</si>
  <si>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</si>
  <si>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</si>
  <si>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</si>
  <si>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</si>
  <si>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</si>
  <si>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</si>
  <si>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</si>
  <si>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</si>
  <si>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</si>
  <si>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</si>
  <si>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</si>
  <si>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</si>
  <si>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</si>
  <si>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</si>
  <si>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</si>
  <si>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</si>
  <si>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</si>
  <si>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</si>
  <si>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</si>
  <si>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</si>
  <si>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</si>
  <si>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</si>
  <si>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</si>
  <si>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</si>
  <si>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</si>
  <si>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</si>
  <si>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</si>
  <si>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</si>
  <si>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</si>
  <si>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</si>
  <si>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</si>
  <si>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</si>
  <si>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</si>
  <si>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</si>
  <si>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</si>
  <si>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</si>
  <si>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</si>
  <si>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</si>
  <si>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</si>
  <si>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</si>
  <si>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</si>
  <si>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</si>
  <si>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</si>
  <si>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</si>
  <si>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</si>
  <si>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</si>
  <si>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</si>
  <si>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</si>
  <si>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</si>
  <si>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</si>
  <si>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</si>
  <si>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</si>
  <si>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</si>
  <si>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</si>
  <si>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</si>
  <si>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</si>
  <si>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</si>
  <si>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</si>
  <si>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</si>
  <si>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</si>
  <si>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</si>
  <si>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</si>
  <si>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</si>
  <si>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</si>
  <si>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</si>
  <si>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</si>
  <si>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</si>
  <si>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</si>
  <si>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</si>
  <si>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</si>
  <si>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</si>
  <si>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</si>
  <si>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</si>
  <si>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</si>
  <si>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</si>
  <si>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</si>
  <si>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</si>
  <si>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</si>
  <si>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</si>
  <si>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</si>
  <si>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</si>
  <si>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</si>
  <si>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</si>
  <si>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</si>
  <si>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</si>
  <si>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</si>
  <si>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</si>
  <si>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</si>
  <si>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</si>
  <si>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</si>
  <si>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</si>
  <si>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</si>
  <si>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</si>
  <si>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</si>
  <si>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</si>
  <si>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</si>
  <si>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</si>
  <si>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</si>
  <si>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</si>
  <si>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</si>
  <si>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</si>
  <si>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</si>
  <si>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</si>
  <si>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</si>
  <si>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</si>
  <si>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</si>
  <si>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</si>
  <si>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</si>
  <si>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</si>
  <si>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</si>
  <si>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</si>
  <si>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</si>
  <si>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</si>
  <si>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</si>
  <si>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</si>
  <si>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</si>
  <si>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</si>
  <si>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</si>
  <si>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</si>
  <si>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</si>
  <si>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</si>
  <si>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</si>
  <si>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</si>
  <si>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</si>
  <si>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</si>
  <si>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</si>
  <si>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</si>
  <si>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</si>
  <si>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</si>
  <si>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</si>
  <si>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</si>
  <si>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</si>
  <si>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</si>
  <si>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</si>
  <si>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</si>
  <si>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</si>
  <si>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</si>
  <si>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</si>
  <si>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</si>
  <si>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</si>
  <si>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</si>
  <si>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</si>
  <si>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</si>
  <si>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</si>
  <si>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</si>
  <si>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</si>
  <si>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</si>
  <si>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</si>
  <si>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</si>
  <si>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</si>
  <si>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</si>
  <si>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</si>
  <si>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</si>
  <si>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</si>
  <si>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</si>
  <si>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</si>
  <si>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</si>
  <si>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</si>
  <si>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</si>
  <si>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</si>
  <si>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</si>
  <si>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</si>
  <si>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</si>
  <si>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</si>
  <si>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</si>
  <si>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</si>
  <si>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</si>
  <si>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</si>
  <si>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</si>
  <si>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</si>
  <si>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</si>
  <si>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</si>
  <si>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</si>
  <si>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</si>
  <si>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</si>
  <si>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</si>
  <si>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</si>
  <si>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</si>
  <si>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</si>
  <si>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</si>
  <si>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</si>
  <si>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</si>
  <si>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</si>
  <si>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</si>
  <si>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</si>
  <si>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</si>
  <si>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</si>
  <si>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</si>
  <si>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</si>
  <si>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</si>
  <si>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</si>
  <si>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</si>
  <si>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</si>
  <si>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</si>
  <si>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</si>
  <si>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</si>
  <si>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</si>
  <si>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</si>
  <si>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</si>
  <si>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</si>
  <si>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</si>
  <si>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</si>
  <si>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</si>
  <si>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</si>
  <si>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</si>
  <si>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</si>
  <si>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</si>
  <si>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</si>
  <si>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</si>
  <si>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</si>
  <si>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</si>
  <si>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</si>
  <si>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</si>
  <si>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</si>
  <si>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</si>
  <si>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</si>
  <si>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</si>
  <si>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</si>
  <si>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</si>
  <si>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</si>
  <si>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</si>
  <si>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</si>
  <si>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</si>
  <si>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</si>
  <si>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</si>
  <si>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</si>
  <si>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</si>
  <si>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</si>
  <si>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</si>
  <si>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</si>
  <si>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</si>
  <si>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</si>
  <si>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</si>
  <si>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</si>
  <si>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</si>
  <si>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</si>
  <si>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</si>
  <si>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</si>
  <si>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</si>
  <si>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</si>
  <si>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</si>
  <si>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</si>
  <si>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</si>
  <si>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</si>
  <si>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</si>
  <si>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</si>
  <si>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</si>
  <si>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</si>
  <si>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</si>
  <si>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</si>
  <si>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</si>
  <si>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</si>
  <si>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</si>
  <si>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</si>
  <si>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</si>
  <si>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</si>
  <si>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</si>
  <si>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</si>
  <si>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</si>
  <si>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</si>
  <si>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</si>
  <si>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</si>
  <si>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</si>
  <si>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</si>
  <si>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</si>
  <si>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</si>
  <si>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</si>
  <si>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</si>
  <si>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</si>
  <si>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</si>
  <si>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</si>
  <si>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</si>
  <si>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</si>
  <si>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</si>
  <si>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</si>
  <si>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</si>
  <si>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</si>
  <si>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</si>
  <si>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</si>
  <si>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</si>
  <si>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</si>
  <si>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</si>
  <si>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</si>
  <si>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</si>
  <si>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</si>
  <si>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</si>
  <si>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</si>
  <si>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</si>
  <si>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</si>
  <si>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</si>
  <si>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</si>
  <si>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</si>
  <si>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</si>
  <si>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</si>
  <si>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</si>
  <si>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</si>
  <si>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</si>
  <si>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</si>
  <si>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</si>
  <si>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</si>
  <si>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</si>
  <si>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</si>
  <si>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</si>
  <si>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</si>
  <si>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</si>
  <si>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</si>
  <si>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</si>
  <si>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</si>
  <si>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</si>
  <si>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</si>
  <si>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</si>
  <si>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</si>
  <si>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</si>
  <si>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</si>
  <si>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</si>
  <si>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</si>
  <si>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</si>
  <si>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</si>
  <si>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</si>
  <si>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</si>
  <si>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</si>
  <si>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</si>
  <si>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</si>
  <si>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</si>
  <si>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</si>
  <si>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</si>
  <si>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</si>
  <si>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</si>
  <si>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</si>
  <si>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</si>
  <si>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</si>
  <si>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</si>
  <si>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</si>
  <si>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</si>
  <si>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</si>
  <si>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</si>
  <si>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</si>
  <si>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</si>
  <si>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</si>
  <si>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</si>
  <si>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</si>
  <si>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</si>
  <si>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</si>
  <si>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</si>
  <si>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</si>
  <si>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</si>
  <si>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</si>
  <si>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</si>
  <si>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</si>
  <si>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</si>
  <si>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</si>
  <si>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</si>
  <si>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</si>
  <si>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</si>
  <si>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</si>
  <si>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</si>
  <si>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</si>
  <si>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</si>
  <si>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</si>
  <si>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</si>
  <si>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</si>
  <si>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</si>
  <si>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</si>
  <si>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</si>
  <si>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</si>
  <si>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</si>
  <si>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</si>
  <si>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</si>
  <si>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</si>
  <si>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</si>
  <si>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</si>
  <si>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</si>
  <si>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</si>
  <si>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</si>
  <si>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</si>
  <si>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</si>
  <si>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</si>
  <si>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</si>
  <si>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</si>
  <si>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</si>
  <si>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</si>
  <si>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</si>
  <si>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</si>
  <si>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</si>
  <si>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</si>
  <si>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</si>
  <si>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</si>
  <si>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</si>
  <si>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</si>
  <si>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</si>
  <si>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</si>
  <si>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</si>
  <si>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</si>
  <si>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</si>
  <si>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</si>
  <si>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</si>
  <si>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</si>
  <si>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</si>
  <si>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</si>
  <si>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</si>
  <si>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</si>
  <si>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</si>
  <si>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</si>
  <si>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</si>
  <si>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</si>
  <si>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</si>
  <si>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</si>
  <si>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</si>
  <si>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</si>
  <si>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</si>
  <si>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</si>
  <si>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</si>
  <si>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</si>
  <si>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</si>
  <si>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</si>
  <si>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</si>
  <si>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</si>
  <si>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</si>
  <si>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</si>
  <si>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</si>
  <si>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</si>
  <si>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</si>
  <si>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</si>
  <si>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</si>
  <si>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</si>
  <si>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</si>
  <si>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</si>
  <si>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</si>
  <si>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</si>
  <si>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</si>
  <si>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</si>
  <si>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</si>
  <si>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</si>
  <si>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</si>
  <si>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</si>
  <si>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</si>
  <si>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</si>
  <si>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</si>
  <si>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</si>
  <si>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</si>
  <si>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</si>
  <si>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</si>
  <si>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</si>
  <si>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</si>
  <si>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</si>
  <si>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</si>
  <si>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</si>
  <si>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</si>
  <si>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</si>
  <si>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</si>
  <si>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</si>
  <si>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</si>
  <si>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</si>
  <si>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</si>
  <si>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</si>
  <si>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</si>
  <si>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</si>
  <si>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</si>
  <si>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</si>
  <si>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</si>
  <si>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</si>
  <si>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</si>
  <si>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</si>
  <si>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</si>
  <si>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</si>
  <si>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</si>
  <si>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</si>
  <si>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</si>
  <si>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</si>
  <si>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</si>
  <si>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</si>
  <si>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</si>
  <si>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</si>
  <si>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</si>
  <si>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</si>
  <si>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</si>
  <si>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</si>
  <si>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</si>
  <si>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</si>
  <si>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</si>
  <si>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</si>
  <si>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</si>
  <si>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</si>
  <si>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</si>
  <si>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</si>
  <si>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</si>
  <si>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</si>
  <si>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</si>
  <si>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</si>
  <si>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</si>
  <si>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</si>
  <si>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</si>
  <si>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</si>
  <si>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</si>
  <si>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</si>
  <si>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</si>
  <si>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</si>
  <si>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</si>
  <si>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</si>
  <si>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</si>
  <si>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</si>
  <si>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</si>
  <si>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</si>
  <si>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</si>
  <si>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</si>
  <si>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</si>
  <si>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</si>
  <si>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</si>
  <si>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</si>
  <si>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</si>
  <si>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</si>
  <si>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</si>
  <si>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</si>
  <si>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</si>
  <si>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</si>
  <si>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</si>
  <si>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</si>
  <si>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</si>
  <si>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</si>
  <si>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</si>
  <si>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</si>
  <si>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</si>
  <si>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</si>
  <si>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</si>
  <si>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</si>
  <si>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</si>
  <si>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</si>
  <si>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</si>
  <si>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</si>
  <si>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</si>
  <si>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</si>
  <si>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</si>
  <si>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</si>
  <si>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</si>
  <si>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</si>
  <si>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</si>
  <si>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</si>
  <si>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</si>
  <si>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</si>
  <si>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</si>
  <si>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</si>
  <si>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</si>
  <si>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</si>
  <si>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</si>
  <si>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</si>
  <si>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</si>
  <si>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</si>
  <si>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</si>
  <si>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</si>
  <si>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</si>
  <si>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</si>
  <si>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</si>
  <si>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</si>
  <si>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</si>
  <si>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</si>
  <si>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</si>
  <si>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</si>
  <si>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</si>
  <si>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</si>
  <si>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</si>
  <si>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</si>
  <si>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</si>
  <si>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</si>
  <si>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</si>
  <si>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</si>
  <si>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</si>
  <si>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</si>
  <si>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</si>
  <si>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</si>
  <si>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</si>
  <si>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</si>
  <si>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</si>
  <si>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</si>
  <si>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</si>
  <si>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</si>
  <si>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</si>
  <si>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</si>
  <si>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</si>
  <si>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</si>
  <si>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</si>
  <si>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</si>
  <si>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</si>
  <si>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</si>
  <si>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</si>
  <si>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</si>
  <si>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</si>
  <si>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</si>
  <si>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</si>
  <si>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</si>
  <si>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</si>
  <si>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</si>
  <si>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</si>
  <si>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</si>
  <si>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</si>
  <si>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</si>
  <si>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</si>
  <si>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</si>
  <si>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</si>
  <si>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</si>
  <si>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</si>
  <si>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</si>
  <si>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</si>
  <si>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</si>
  <si>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</si>
  <si>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</si>
  <si>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</si>
  <si>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</si>
  <si>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</si>
  <si>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</si>
  <si>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</si>
  <si>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</si>
  <si>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</si>
  <si>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</si>
  <si>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</si>
  <si>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</si>
  <si>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</si>
  <si>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</si>
  <si>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</si>
  <si>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</si>
  <si>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</si>
  <si>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</si>
  <si>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</si>
  <si>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</si>
  <si>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</si>
  <si>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</si>
  <si>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</si>
  <si>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</si>
  <si>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</si>
  <si>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</si>
  <si>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</si>
  <si>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</si>
  <si>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</si>
  <si>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</si>
  <si>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</si>
  <si>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</si>
  <si>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</si>
  <si>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</si>
  <si>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</si>
  <si>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</si>
  <si>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</si>
  <si>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</si>
  <si>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</si>
  <si>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</si>
  <si>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</si>
  <si>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</si>
  <si>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</si>
  <si>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</si>
  <si>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</si>
  <si>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</si>
  <si>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</si>
  <si>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</si>
  <si>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</si>
  <si>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</si>
  <si>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</si>
  <si>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</si>
  <si>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</si>
  <si>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</si>
  <si>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</si>
  <si>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</si>
  <si>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</si>
  <si>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</si>
  <si>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</si>
  <si>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</si>
  <si>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</si>
  <si>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</si>
  <si>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</si>
  <si>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</si>
  <si>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</si>
  <si>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</si>
  <si>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</si>
  <si>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</si>
  <si>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</si>
  <si>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</si>
  <si>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</si>
  <si>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</si>
  <si>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</si>
  <si>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</si>
  <si>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</si>
  <si>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</si>
  <si>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</si>
  <si>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</si>
  <si>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</si>
  <si>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</si>
  <si>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</si>
  <si>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</si>
  <si>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</si>
  <si>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</si>
  <si>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</si>
  <si>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</si>
  <si>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</si>
  <si>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</si>
  <si>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</si>
  <si>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</si>
  <si>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</si>
  <si>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</si>
  <si>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</si>
  <si>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</si>
  <si>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</si>
  <si>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</si>
  <si>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</si>
  <si>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</si>
  <si>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</si>
  <si>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</si>
  <si>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</si>
  <si>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</si>
  <si>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</si>
  <si>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</si>
  <si>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</si>
  <si>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</si>
  <si>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</si>
  <si>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</si>
  <si>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</si>
  <si>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</si>
  <si>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</si>
  <si>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</si>
  <si>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</si>
  <si>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</si>
  <si>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</si>
  <si>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</si>
  <si>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</si>
  <si>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</si>
  <si>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</si>
  <si>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</si>
  <si>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</si>
  <si>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</si>
  <si>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</si>
  <si>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</si>
  <si>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</si>
  <si>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</si>
  <si>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</si>
  <si>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</si>
  <si>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</si>
  <si>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</si>
  <si>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</si>
  <si>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</si>
  <si>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</si>
  <si>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</si>
  <si>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</si>
  <si>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</si>
  <si>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</si>
  <si>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</si>
  <si>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</si>
  <si>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</si>
  <si>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</si>
  <si>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</si>
  <si>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</si>
  <si>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</si>
  <si>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</si>
  <si>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</si>
  <si>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</si>
  <si>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</si>
  <si>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</si>
  <si>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</si>
  <si>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</si>
  <si>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</si>
  <si>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</si>
  <si>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</si>
  <si>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</si>
  <si>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</si>
  <si>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</si>
  <si>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</si>
  <si>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</si>
  <si>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</si>
  <si>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</si>
  <si>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</si>
  <si>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</si>
  <si>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</si>
  <si>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</si>
  <si>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</si>
  <si>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</si>
  <si>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</si>
  <si>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</si>
  <si>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</si>
  <si>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</si>
  <si>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</si>
  <si>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</si>
  <si>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</si>
  <si>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</si>
  <si>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</si>
  <si>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</si>
  <si>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</si>
  <si>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</si>
  <si>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</si>
  <si>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</si>
  <si>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</si>
  <si>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</si>
  <si>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</si>
  <si>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</si>
  <si>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</si>
  <si>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</si>
  <si>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</si>
  <si>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</si>
  <si>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</si>
  <si>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</si>
  <si>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</si>
  <si>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</si>
  <si>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</si>
  <si>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</si>
  <si>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</si>
  <si>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</si>
  <si>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</si>
  <si>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</si>
  <si>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</si>
  <si>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</si>
  <si>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</si>
  <si>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</si>
  <si>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</si>
  <si>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</si>
  <si>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</si>
  <si>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</si>
  <si>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</si>
  <si>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</si>
  <si>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</si>
  <si>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</si>
  <si>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</si>
  <si>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</si>
  <si>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</si>
  <si>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</si>
  <si>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</si>
  <si>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</si>
  <si>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</si>
  <si>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</si>
  <si>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</si>
  <si>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</si>
  <si>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</si>
  <si>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</si>
  <si>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</si>
  <si>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</si>
  <si>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</si>
  <si>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</si>
  <si>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</si>
  <si>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</si>
  <si>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</si>
  <si>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</si>
  <si>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</si>
  <si>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</si>
  <si>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</si>
  <si>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</si>
  <si>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</si>
  <si>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</si>
  <si>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</si>
  <si>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</si>
  <si>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</si>
  <si>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</si>
  <si>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</si>
  <si>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</si>
  <si>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</si>
  <si>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</si>
  <si>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</si>
  <si>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</si>
  <si>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</si>
  <si>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</si>
  <si>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</si>
  <si>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</si>
  <si>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</si>
  <si>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</si>
  <si>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</si>
  <si>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</si>
  <si>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</si>
  <si>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</si>
  <si>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</si>
  <si>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</si>
  <si>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</si>
  <si>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</si>
  <si>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</si>
  <si>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</si>
  <si>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</si>
  <si>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</si>
  <si>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</si>
  <si>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</si>
  <si>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</si>
  <si>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</si>
  <si>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</si>
  <si>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</si>
  <si>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</si>
  <si>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</si>
  <si>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</si>
  <si>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</si>
  <si>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</si>
  <si>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</si>
  <si>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</si>
  <si>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</si>
  <si>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</si>
  <si>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</si>
  <si>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</si>
  <si>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</si>
  <si>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</si>
  <si>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</si>
  <si>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</si>
  <si>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</si>
  <si>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</si>
  <si>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</si>
  <si>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</si>
  <si>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</si>
  <si>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</si>
  <si>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</si>
  <si>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</si>
  <si>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</si>
  <si>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</si>
  <si>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</si>
  <si>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</si>
  <si>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</si>
  <si>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</si>
  <si>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</si>
  <si>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</si>
  <si>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</si>
  <si>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</si>
  <si>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</si>
  <si>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</si>
  <si>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</si>
  <si>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</si>
  <si>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</si>
  <si>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</si>
  <si>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</si>
  <si>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</si>
  <si>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</si>
  <si>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</si>
  <si>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</si>
  <si>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</si>
  <si>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</si>
  <si>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</si>
  <si>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</si>
  <si>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</si>
  <si>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</si>
  <si>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</si>
  <si>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</si>
  <si>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</si>
  <si>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</si>
  <si>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</si>
  <si>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</si>
  <si>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</si>
  <si>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</si>
  <si>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</si>
  <si>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</si>
  <si>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</si>
  <si>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</si>
  <si>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</si>
  <si>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</si>
  <si>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</si>
  <si>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</si>
  <si>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</si>
  <si>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</si>
  <si>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</si>
  <si>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</si>
  <si>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</si>
  <si>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</si>
  <si>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</si>
  <si>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</si>
  <si>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</si>
  <si>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</si>
  <si>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</si>
  <si>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</si>
  <si>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</si>
  <si>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</si>
  <si>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</si>
  <si>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</si>
  <si>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</si>
  <si>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</si>
  <si>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</si>
  <si>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</si>
  <si>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</si>
  <si>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</si>
  <si>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</si>
  <si>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</si>
  <si>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</si>
  <si>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</si>
  <si>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</si>
  <si>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</si>
  <si>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</si>
  <si>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</si>
  <si>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</si>
  <si>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</si>
  <si>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</si>
  <si>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</si>
  <si>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</si>
  <si>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</si>
  <si>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</si>
  <si>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</si>
  <si>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</si>
  <si>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</si>
  <si>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</si>
  <si>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</si>
  <si>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</si>
  <si>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</si>
  <si>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</si>
  <si>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</si>
  <si>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</si>
  <si>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</si>
  <si>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</si>
  <si>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</si>
  <si>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</si>
  <si>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</si>
  <si>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</si>
  <si>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</si>
  <si>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</si>
  <si>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</si>
  <si>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</si>
  <si>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</si>
  <si>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</si>
  <si>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</si>
  <si>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</si>
  <si>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</si>
  <si>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</si>
  <si>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</si>
  <si>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</si>
  <si>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</si>
  <si>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</si>
  <si>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</si>
  <si>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</si>
  <si>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</si>
  <si>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</si>
  <si>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</si>
  <si>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</si>
  <si>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</si>
  <si>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</si>
  <si>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</si>
  <si>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</si>
  <si>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</si>
  <si>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</si>
  <si>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</si>
  <si>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</si>
  <si>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</si>
  <si>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</si>
  <si>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</si>
  <si>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</si>
  <si>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</si>
  <si>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</si>
  <si>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</si>
  <si>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</si>
  <si>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</si>
  <si>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</si>
  <si>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</si>
  <si>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</si>
  <si>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</si>
  <si>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</si>
  <si>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</si>
  <si>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</si>
  <si>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</si>
  <si>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</si>
  <si>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</si>
  <si>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</si>
  <si>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</si>
  <si>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</si>
  <si>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</si>
  <si>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</si>
  <si>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</si>
  <si>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</si>
  <si>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</si>
  <si>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</si>
  <si>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</si>
  <si>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</si>
  <si>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</si>
  <si>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</si>
  <si>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</si>
  <si>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</si>
  <si>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</si>
  <si>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</si>
  <si>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</si>
  <si>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</si>
  <si>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</si>
  <si>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</si>
  <si>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</si>
  <si>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</si>
  <si>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</si>
  <si>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</si>
  <si>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</si>
  <si>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</si>
  <si>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</si>
  <si>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</si>
  <si>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</si>
  <si>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</si>
  <si>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</si>
  <si>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</si>
  <si>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</si>
  <si>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</si>
  <si>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</si>
  <si>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</si>
  <si>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</si>
  <si>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</si>
  <si>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</si>
  <si>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</si>
  <si>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</si>
  <si>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</si>
  <si>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</si>
  <si>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</si>
  <si>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</si>
  <si>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</si>
  <si>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</si>
  <si>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</si>
  <si>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</si>
  <si>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</si>
  <si>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</si>
  <si>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</si>
  <si>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</si>
  <si>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</si>
  <si>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</si>
  <si>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</si>
  <si>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</si>
  <si>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</si>
  <si>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</si>
  <si>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</si>
  <si>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</si>
  <si>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</si>
  <si>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</si>
  <si>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</si>
  <si>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</si>
  <si>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</si>
  <si>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</si>
  <si>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</si>
  <si>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</si>
  <si>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</si>
  <si>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</si>
  <si>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</si>
  <si>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</si>
  <si>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</si>
  <si>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</si>
  <si>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</si>
  <si>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</si>
  <si>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</si>
  <si>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</si>
  <si>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</si>
  <si>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</si>
  <si>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</si>
  <si>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</si>
  <si>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</si>
  <si>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</si>
  <si>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</si>
  <si>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</si>
  <si>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</si>
  <si>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</si>
  <si>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</si>
  <si>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</si>
  <si>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</si>
  <si>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</si>
  <si>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</si>
  <si>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</si>
  <si>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</si>
  <si>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</si>
  <si>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</si>
  <si>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</si>
  <si>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</si>
  <si>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</si>
  <si>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</si>
  <si>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</si>
  <si>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</si>
  <si>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</si>
  <si>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</si>
  <si>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</si>
  <si>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</si>
  <si>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</si>
  <si>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</si>
  <si>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</si>
  <si>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</si>
  <si>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</si>
  <si>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</si>
  <si>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</si>
  <si>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</si>
  <si>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</si>
  <si>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</si>
  <si>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</si>
  <si>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</si>
  <si>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</si>
  <si>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</si>
  <si>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</si>
  <si>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</si>
  <si>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</si>
  <si>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</si>
  <si>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</si>
  <si>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</si>
  <si>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</si>
  <si>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</si>
  <si>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</si>
  <si>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</si>
  <si>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</si>
  <si>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</si>
  <si>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</si>
  <si>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</si>
  <si>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</si>
  <si>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</si>
  <si>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</si>
  <si>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</si>
  <si>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</si>
  <si>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</si>
  <si>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</si>
  <si>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</si>
  <si>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</si>
  <si>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</si>
  <si>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</si>
  <si>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</si>
  <si>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</si>
  <si>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</si>
  <si>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</si>
  <si>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</si>
  <si>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</si>
  <si>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</si>
  <si>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</si>
  <si>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</si>
  <si>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</si>
  <si>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</si>
  <si>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</si>
  <si>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</si>
  <si>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</si>
  <si>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</si>
  <si>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</si>
  <si>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</si>
  <si>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</si>
  <si>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</si>
  <si>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</si>
  <si>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</si>
  <si>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</si>
  <si>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</si>
  <si>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</si>
  <si>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</si>
  <si>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</si>
  <si>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</si>
  <si>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</si>
  <si>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</si>
  <si>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</si>
  <si>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</si>
  <si>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</si>
  <si>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</si>
  <si>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</si>
  <si>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</si>
  <si>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</si>
  <si>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</si>
  <si>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</si>
  <si>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</si>
  <si>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</si>
  <si>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</si>
  <si>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</si>
  <si>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</si>
  <si>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</si>
  <si>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</si>
  <si>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</si>
  <si>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</si>
  <si>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</si>
  <si>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</si>
  <si>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</si>
  <si>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</si>
  <si>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</si>
  <si>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</si>
  <si>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</si>
  <si>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</si>
  <si>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</si>
  <si>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</si>
  <si>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</si>
  <si>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</si>
  <si>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</si>
  <si>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</si>
  <si>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</si>
  <si>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</si>
  <si>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</si>
  <si>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</si>
  <si>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</si>
  <si>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</si>
  <si>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</si>
  <si>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</si>
  <si>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</si>
  <si>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</si>
  <si>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</si>
  <si>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</si>
  <si>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</si>
  <si>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</si>
  <si>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</si>
  <si>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</si>
  <si>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</si>
  <si>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</si>
  <si>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</si>
  <si>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</si>
  <si>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</si>
  <si>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</si>
  <si>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</si>
  <si>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</si>
  <si>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</si>
  <si>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</si>
  <si>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</si>
  <si>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</si>
  <si>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</si>
  <si>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</si>
  <si>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</si>
  <si>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</si>
  <si>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</si>
  <si>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</si>
  <si>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</si>
  <si>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</si>
  <si>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</si>
  <si>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</si>
  <si>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</si>
  <si>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</si>
  <si>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</si>
  <si>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</si>
  <si>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</si>
  <si>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</si>
  <si>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</si>
  <si>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</si>
  <si>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</si>
  <si>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</si>
  <si>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</si>
  <si>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</si>
  <si>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</si>
  <si>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</si>
  <si>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</si>
  <si>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</si>
  <si>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</si>
  <si>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</si>
  <si>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</si>
  <si>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</si>
  <si>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</si>
  <si>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</si>
  <si>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</si>
  <si>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</si>
  <si>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</si>
  <si>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</si>
  <si>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</si>
  <si>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</si>
  <si>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</si>
  <si>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</si>
  <si>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</si>
  <si>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</si>
  <si>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</si>
  <si>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</si>
  <si>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</si>
  <si>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</si>
  <si>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</si>
  <si>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</si>
  <si>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</si>
  <si>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</si>
  <si>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</si>
  <si>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</si>
  <si>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</si>
  <si>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</si>
  <si>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</si>
  <si>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</si>
  <si>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</si>
  <si>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</si>
  <si>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</si>
  <si>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</si>
  <si>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</si>
  <si>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</si>
  <si>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</si>
  <si>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</si>
  <si>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</si>
  <si>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</si>
  <si>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</si>
  <si>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</si>
  <si>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</si>
  <si>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</si>
  <si>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</si>
  <si>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</si>
  <si>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</si>
  <si>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</si>
  <si>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</si>
  <si>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</si>
  <si>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</si>
  <si>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</si>
  <si>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</si>
  <si>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</si>
  <si>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</si>
  <si>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</si>
  <si>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</si>
  <si>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</si>
  <si>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</si>
  <si>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</si>
  <si>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</si>
  <si>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</si>
  <si>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</si>
  <si>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</si>
  <si>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</si>
  <si>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</si>
  <si>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</si>
  <si>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</si>
  <si>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</si>
  <si>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</si>
  <si>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</si>
  <si>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</si>
  <si>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</si>
  <si>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</si>
  <si>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</si>
  <si>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</si>
  <si>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</si>
  <si>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</si>
  <si>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</si>
  <si>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</si>
  <si>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</si>
  <si>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</si>
  <si>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</si>
  <si>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</si>
  <si>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</si>
  <si>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</si>
  <si>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</si>
  <si>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</si>
  <si>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</si>
  <si>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</si>
  <si>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</si>
  <si>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</si>
  <si>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</si>
  <si>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</si>
  <si>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</si>
  <si>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</si>
  <si>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</si>
  <si>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</si>
  <si>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</si>
  <si>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</si>
  <si>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</si>
  <si>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</si>
  <si>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</si>
  <si>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</si>
  <si>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</si>
  <si>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</si>
  <si>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</si>
  <si>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</si>
  <si>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</si>
  <si>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</si>
  <si>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</si>
  <si>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</si>
  <si>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</si>
  <si>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</si>
  <si>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</si>
  <si>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</si>
  <si>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</si>
  <si>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</si>
  <si>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</si>
  <si>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</si>
  <si>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</si>
  <si>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</si>
  <si>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</si>
  <si>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</si>
  <si>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</si>
  <si>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</si>
  <si>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</si>
  <si>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</si>
  <si>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</si>
  <si>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</si>
  <si>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</si>
  <si>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</si>
  <si>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</si>
  <si>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</si>
  <si>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</si>
  <si>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</si>
  <si>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</si>
  <si>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</si>
  <si>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</si>
  <si>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</si>
  <si>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</si>
  <si>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</si>
  <si>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</si>
  <si>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</si>
  <si>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</si>
  <si>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</si>
  <si>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</si>
  <si>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</si>
  <si>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</si>
  <si>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</si>
  <si>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</si>
  <si>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</si>
  <si>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</si>
  <si>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</si>
  <si>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</si>
  <si>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</si>
  <si>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</si>
  <si>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</si>
  <si>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</si>
  <si>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</si>
  <si>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</si>
  <si>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</si>
  <si>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</si>
  <si>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</si>
  <si>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</si>
  <si>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</si>
  <si>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</si>
  <si>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</si>
  <si>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</si>
  <si>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</si>
  <si>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</si>
  <si>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</si>
  <si>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</si>
  <si>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</si>
  <si>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</si>
  <si>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</si>
  <si>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</si>
  <si>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</si>
  <si>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</si>
  <si>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</si>
  <si>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</si>
  <si>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</si>
  <si>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</si>
  <si>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</si>
  <si>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</si>
  <si>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</si>
  <si>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</si>
  <si>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</si>
  <si>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</si>
  <si>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</si>
  <si>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</si>
  <si>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</si>
  <si>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</si>
  <si>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</si>
  <si>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</si>
  <si>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</si>
  <si>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</si>
  <si>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</si>
  <si>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</si>
  <si>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</si>
  <si>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</si>
  <si>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</si>
  <si>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</si>
  <si>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</si>
  <si>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</si>
  <si>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</si>
  <si>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</si>
  <si>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</si>
  <si>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</si>
  <si>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</si>
  <si>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</si>
  <si>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</si>
  <si>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</si>
  <si>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</si>
  <si>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</si>
  <si>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</si>
  <si>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</si>
  <si>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</si>
  <si>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</si>
  <si>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</si>
  <si>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</si>
  <si>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</si>
  <si>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</si>
  <si>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</si>
  <si>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</si>
  <si>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</si>
  <si>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</si>
  <si>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</si>
  <si>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</si>
  <si>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</si>
  <si>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</si>
  <si>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</si>
  <si>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</si>
  <si>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</si>
  <si>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</si>
  <si>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</si>
  <si>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</si>
  <si>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</si>
  <si>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</si>
  <si>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</si>
  <si>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</si>
  <si>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</si>
  <si>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</si>
  <si>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</si>
  <si>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</si>
  <si>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</si>
  <si>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</si>
  <si>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</si>
  <si>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</si>
  <si>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</si>
  <si>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</si>
  <si>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</si>
  <si>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</si>
  <si>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</si>
  <si>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</si>
  <si>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</si>
  <si>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</si>
  <si>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</si>
  <si>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</si>
  <si>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</si>
  <si>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</si>
  <si>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</si>
  <si>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</si>
  <si>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</si>
  <si>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</si>
  <si>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</si>
  <si>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</si>
  <si>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</si>
  <si>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</si>
  <si>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</si>
  <si>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</si>
  <si>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</si>
  <si>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</si>
  <si>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</si>
  <si>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</si>
  <si>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</si>
  <si>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</si>
  <si>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</si>
  <si>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</si>
  <si>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</si>
  <si>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</si>
  <si>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</si>
  <si>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</si>
  <si>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</si>
  <si>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</si>
  <si>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</si>
  <si>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</si>
  <si>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</si>
  <si>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</si>
  <si>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</si>
  <si>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</si>
  <si>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</si>
  <si>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</si>
  <si>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</si>
  <si>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</si>
  <si>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</si>
  <si>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</si>
  <si>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</si>
  <si>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</si>
  <si>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</si>
  <si>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</si>
  <si>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</si>
  <si>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</si>
  <si>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</si>
  <si>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</si>
  <si>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</si>
  <si>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</si>
  <si>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</si>
  <si>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</si>
  <si>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</si>
  <si>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</si>
  <si>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</si>
  <si>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</si>
  <si>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</si>
  <si>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</si>
  <si>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</si>
  <si>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</si>
  <si>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</si>
  <si>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</si>
  <si>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</si>
  <si>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</si>
  <si>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</si>
  <si>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</si>
  <si>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</si>
  <si>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</si>
  <si>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</si>
  <si>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</si>
  <si>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</si>
  <si>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</si>
  <si>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</si>
  <si>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</si>
  <si>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</si>
  <si>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</si>
  <si>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</si>
  <si>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</si>
  <si>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</si>
  <si>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</si>
  <si>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</si>
  <si>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</si>
  <si>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</si>
  <si>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</si>
  <si>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</si>
  <si>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</si>
  <si>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</si>
  <si>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</si>
  <si>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</si>
  <si>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</si>
  <si>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</si>
  <si>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</si>
  <si>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</si>
  <si>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</si>
  <si>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</si>
  <si>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</si>
  <si>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</si>
  <si>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</si>
  <si>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</si>
  <si>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</si>
  <si>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</si>
  <si>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</si>
  <si>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</si>
  <si>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</si>
  <si>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</si>
  <si>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</si>
  <si>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</si>
  <si>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</si>
  <si>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</si>
  <si>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</si>
  <si>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</si>
  <si>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</si>
  <si>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</si>
  <si>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</si>
  <si>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</si>
  <si>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</si>
  <si>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</si>
  <si>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</si>
  <si>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</si>
  <si>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</si>
  <si>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</si>
  <si>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</si>
  <si>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</si>
  <si>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</si>
  <si>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</si>
  <si>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</si>
  <si>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</si>
  <si>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</si>
  <si>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</si>
  <si>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</si>
  <si>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</si>
  <si>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</si>
  <si>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</si>
  <si>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</si>
  <si>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</si>
  <si>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</si>
  <si>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</si>
  <si>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</si>
  <si>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</si>
  <si>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</si>
  <si>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</si>
  <si>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</si>
  <si>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</si>
  <si>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</si>
  <si>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</si>
  <si>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</si>
  <si>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</si>
  <si>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</si>
  <si>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</si>
  <si>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</si>
  <si>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</si>
  <si>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</si>
  <si>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</si>
  <si>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</si>
  <si>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</si>
  <si>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</si>
  <si>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</si>
  <si>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</si>
  <si>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</si>
  <si>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</si>
  <si>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</si>
  <si>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</si>
  <si>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</si>
  <si>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</si>
  <si>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</si>
  <si>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</si>
  <si>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</si>
  <si>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</si>
  <si>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</si>
  <si>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</si>
  <si>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</si>
  <si>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</si>
  <si>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</si>
  <si>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</si>
  <si>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</si>
  <si>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</si>
  <si>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</si>
  <si>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</si>
  <si>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</si>
  <si>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</si>
  <si>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</si>
  <si>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</si>
  <si>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</si>
  <si>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</si>
  <si>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</si>
  <si>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</si>
  <si>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</si>
  <si>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</si>
  <si>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</si>
  <si>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</si>
  <si>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</si>
  <si>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</si>
  <si>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</si>
  <si>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</si>
  <si>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</si>
  <si>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</si>
  <si>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</si>
  <si>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</si>
  <si>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</si>
  <si>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</si>
  <si>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</si>
  <si>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</si>
  <si>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</si>
  <si>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</si>
  <si>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</si>
  <si>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</si>
  <si>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</si>
  <si>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</si>
  <si>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</si>
  <si>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</si>
  <si>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</si>
  <si>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</si>
  <si>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</si>
  <si>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</si>
  <si>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</si>
  <si>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</si>
  <si>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</si>
  <si>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</si>
  <si>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</si>
  <si>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</si>
  <si>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</si>
  <si>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</si>
  <si>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</si>
  <si>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</si>
  <si>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</si>
  <si>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</si>
  <si>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</si>
  <si>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</si>
  <si>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</si>
  <si>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</si>
  <si>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</si>
  <si>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</si>
  <si>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</si>
  <si>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</si>
  <si>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</si>
  <si>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</si>
  <si>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</si>
  <si>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</si>
  <si>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</si>
  <si>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</si>
  <si>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</si>
  <si>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</si>
  <si>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</si>
  <si>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</si>
  <si>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</si>
  <si>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</si>
  <si>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</si>
  <si>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</si>
  <si>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</si>
  <si>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</si>
  <si>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</si>
  <si>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</si>
  <si>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</si>
  <si>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</si>
  <si>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</si>
  <si>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</si>
  <si>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</si>
  <si>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</si>
  <si>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</si>
  <si>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</si>
  <si>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</si>
  <si>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</si>
  <si>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</si>
  <si>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</si>
  <si>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</si>
  <si>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</si>
  <si>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</si>
  <si>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</si>
  <si>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</si>
  <si>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</si>
  <si>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</si>
  <si>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</si>
  <si>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</si>
  <si>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</si>
  <si>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</si>
  <si>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</si>
  <si>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</si>
  <si>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</si>
  <si>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</si>
  <si>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</si>
  <si>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</si>
  <si>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</si>
  <si>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</si>
  <si>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</si>
  <si>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</si>
  <si>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</si>
  <si>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</si>
  <si>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</si>
  <si>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</si>
  <si>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</si>
  <si>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</si>
  <si>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</si>
  <si>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</si>
  <si>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</si>
  <si>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</si>
  <si>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</si>
  <si>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</si>
  <si>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</si>
  <si>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</si>
  <si>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</si>
  <si>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</si>
  <si>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</si>
  <si>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</si>
  <si>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</si>
  <si>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</si>
  <si>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</si>
  <si>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</si>
  <si>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</si>
  <si>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</si>
  <si>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</si>
  <si>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</si>
  <si>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</si>
  <si>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</si>
  <si>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</si>
  <si>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</si>
  <si>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</si>
  <si>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</si>
  <si>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</si>
  <si>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</si>
  <si>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</si>
  <si>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</si>
  <si>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</si>
  <si>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</si>
  <si>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</si>
  <si>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</si>
  <si>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</si>
  <si>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</si>
  <si>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</si>
  <si>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</si>
  <si>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</si>
  <si>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</si>
  <si>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</si>
  <si>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</si>
  <si>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</si>
  <si>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</si>
  <si>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</si>
  <si>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</si>
  <si>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</si>
  <si>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</si>
  <si>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</si>
  <si>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</si>
  <si>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</si>
  <si>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</si>
  <si>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</si>
  <si>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</si>
  <si>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</si>
  <si>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</si>
  <si>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</si>
  <si>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</si>
  <si>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</si>
  <si>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</si>
  <si>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</si>
  <si>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</si>
  <si>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</si>
  <si>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</si>
  <si>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</si>
  <si>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</si>
  <si>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</si>
  <si>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</si>
  <si>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</si>
  <si>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</si>
  <si>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</si>
  <si>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</si>
  <si>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</si>
  <si>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</si>
  <si>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</si>
  <si>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</si>
  <si>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</si>
  <si>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</si>
  <si>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</si>
  <si>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</si>
  <si>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</si>
  <si>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</si>
  <si>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</si>
  <si>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</si>
  <si>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</si>
  <si>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</si>
  <si>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</si>
  <si>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</si>
  <si>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</si>
  <si>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</si>
  <si>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</si>
  <si>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</si>
  <si>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</si>
  <si>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</si>
  <si>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</si>
  <si>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</si>
  <si>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</si>
  <si>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</si>
  <si>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</si>
  <si>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</si>
  <si>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</si>
  <si>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</si>
  <si>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</si>
  <si>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</si>
  <si>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</si>
  <si>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</si>
  <si>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</si>
  <si>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</si>
  <si>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</si>
  <si>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</si>
  <si>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</si>
  <si>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</si>
  <si>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</si>
  <si>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</si>
  <si>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</si>
  <si>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</si>
  <si>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</si>
  <si>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</si>
  <si>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</si>
  <si>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</si>
  <si>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</si>
  <si>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</si>
  <si>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</si>
  <si>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</si>
  <si>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</si>
  <si>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</si>
  <si>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</si>
  <si>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</si>
  <si>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</si>
  <si>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</si>
  <si>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</si>
  <si>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</si>
  <si>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</si>
  <si>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</si>
  <si>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</si>
  <si>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</si>
  <si>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</si>
  <si>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</si>
  <si>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</si>
  <si>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</si>
  <si>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</si>
  <si>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</si>
  <si>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</si>
  <si>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</si>
  <si>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</si>
  <si>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</si>
  <si>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</si>
  <si>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</si>
  <si>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</si>
  <si>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</si>
  <si>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</si>
  <si>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</si>
  <si>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</si>
  <si>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</si>
  <si>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</si>
  <si>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</si>
  <si>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</si>
  <si>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</si>
  <si>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</si>
  <si>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</si>
  <si>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</si>
  <si>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</si>
  <si>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</si>
  <si>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</si>
  <si>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</si>
  <si>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</si>
  <si>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</si>
  <si>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</si>
  <si>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</si>
  <si>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</si>
  <si>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</si>
  <si>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</si>
  <si>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</si>
  <si>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</si>
  <si>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</si>
  <si>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</si>
  <si>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</si>
  <si>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</si>
  <si>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</si>
  <si>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</si>
  <si>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</si>
  <si>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</si>
  <si>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</si>
  <si>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</si>
  <si>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</si>
  <si>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</si>
  <si>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</si>
  <si>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</si>
  <si>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</si>
  <si>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</si>
  <si>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</si>
  <si>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</si>
  <si>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</si>
  <si>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</si>
  <si>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</si>
  <si>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</si>
  <si>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</si>
  <si>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</si>
  <si>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</si>
  <si>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</si>
  <si>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</si>
  <si>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</si>
  <si>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</si>
  <si>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</si>
  <si>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</si>
  <si>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</si>
  <si>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</si>
  <si>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</si>
  <si>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</si>
  <si>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</si>
  <si>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</si>
  <si>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</si>
  <si>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</si>
  <si>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</si>
  <si>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</si>
  <si>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</si>
  <si>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</si>
  <si>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</si>
  <si>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</si>
  <si>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</si>
  <si>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</si>
  <si>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</si>
  <si>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</si>
  <si>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</si>
  <si>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</si>
  <si>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</si>
  <si>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</si>
  <si>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</si>
  <si>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</si>
  <si>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</si>
  <si>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</si>
  <si>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</si>
  <si>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</si>
  <si>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</si>
  <si>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</si>
  <si>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</si>
  <si>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</si>
  <si>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</si>
  <si>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</si>
  <si>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</si>
  <si>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</si>
  <si>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</si>
  <si>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</si>
  <si>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</si>
  <si>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</si>
  <si>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</si>
  <si>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</si>
  <si>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</si>
  <si>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</si>
  <si>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</si>
  <si>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</si>
  <si>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</si>
  <si>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</si>
  <si>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</si>
  <si>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</si>
  <si>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</si>
  <si>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</si>
  <si>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</si>
  <si>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</si>
  <si>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</si>
  <si>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</si>
  <si>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</si>
  <si>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</si>
  <si>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</si>
  <si>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</si>
  <si>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</si>
  <si>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</si>
  <si>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</si>
  <si>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</si>
  <si>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</si>
  <si>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</si>
  <si>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</si>
  <si>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</si>
  <si>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</si>
  <si>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</si>
  <si>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</si>
  <si>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</si>
  <si>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</si>
  <si>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</si>
  <si>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</si>
  <si>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</si>
  <si>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</si>
  <si>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</si>
  <si>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</si>
  <si>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</si>
  <si>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</si>
  <si>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</si>
  <si>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</si>
  <si>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</si>
  <si>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</si>
  <si>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</si>
  <si>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</si>
  <si>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</si>
  <si>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</si>
  <si>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</si>
  <si>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</si>
  <si>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</si>
  <si>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</si>
  <si>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</si>
  <si>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</si>
  <si>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</si>
  <si>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</si>
  <si>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</si>
  <si>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</si>
  <si>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</si>
  <si>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</si>
  <si>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</si>
  <si>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</si>
  <si>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</si>
  <si>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</si>
  <si>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</si>
  <si>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</si>
  <si>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</si>
  <si>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</si>
  <si>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</si>
  <si>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</si>
  <si>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</si>
  <si>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</si>
  <si>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</si>
  <si>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</si>
  <si>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</si>
  <si>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</si>
  <si>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</si>
  <si>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</si>
  <si>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</si>
  <si>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</si>
  <si>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</si>
  <si>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</si>
  <si>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</si>
  <si>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</si>
  <si>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</si>
  <si>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</si>
  <si>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</si>
  <si>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</si>
  <si>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</si>
  <si>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</si>
  <si>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</si>
  <si>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</si>
  <si>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</si>
  <si>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</si>
  <si>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</si>
  <si>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</si>
  <si>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</si>
  <si>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</si>
  <si>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</si>
  <si>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</si>
  <si>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</si>
  <si>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</si>
  <si>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</si>
  <si>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</si>
  <si>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</si>
  <si>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</si>
  <si>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</si>
  <si>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</si>
  <si>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</si>
  <si>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</si>
  <si>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</si>
  <si>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</si>
  <si>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</si>
  <si>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</si>
  <si>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</si>
  <si>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</si>
  <si>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</si>
  <si>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</si>
  <si>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</si>
  <si>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</si>
  <si>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</si>
  <si>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</si>
  <si>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</si>
  <si>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</si>
  <si>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</si>
  <si>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</si>
  <si>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</si>
  <si>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</si>
  <si>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</si>
  <si>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</si>
  <si>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</si>
  <si>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</si>
  <si>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</si>
  <si>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</si>
  <si>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</si>
  <si>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</si>
  <si>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</si>
  <si>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</si>
  <si>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</si>
  <si>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</si>
  <si>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</si>
  <si>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</si>
  <si>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</si>
  <si>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</si>
  <si>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</si>
  <si>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</si>
  <si>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</si>
  <si>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</si>
  <si>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</si>
  <si>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</si>
  <si>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</si>
  <si>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</si>
  <si>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</si>
  <si>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</si>
  <si>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</si>
  <si>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</si>
  <si>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</si>
  <si>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</si>
  <si>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</si>
  <si>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</si>
  <si>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</si>
  <si>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</si>
  <si>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</si>
  <si>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</si>
  <si>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</si>
  <si>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</si>
  <si>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</si>
  <si>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</si>
  <si>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</si>
  <si>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</si>
  <si>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</si>
  <si>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</si>
  <si>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</si>
  <si>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</si>
  <si>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</si>
  <si>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</si>
  <si>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</si>
  <si>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</si>
  <si>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</si>
  <si>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</si>
  <si>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</si>
  <si>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</si>
  <si>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</si>
  <si>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</si>
  <si>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</si>
  <si>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</si>
  <si>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</si>
  <si>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</si>
  <si>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</si>
  <si>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</si>
  <si>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</si>
  <si>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</si>
  <si>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</si>
  <si>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</si>
  <si>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</si>
  <si>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</si>
  <si>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</si>
  <si>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</si>
  <si>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</si>
  <si>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</si>
  <si>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</si>
  <si>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</si>
  <si>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</si>
  <si>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</si>
  <si>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</si>
  <si>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</si>
  <si>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</si>
  <si>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</si>
  <si>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</si>
  <si>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</si>
  <si>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</si>
  <si>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</si>
  <si>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</si>
  <si>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</si>
  <si>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</si>
  <si>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</si>
  <si>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</si>
  <si>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</si>
  <si>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</si>
  <si>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</si>
  <si>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</si>
  <si>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</si>
  <si>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</si>
  <si>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</si>
  <si>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</si>
  <si>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</si>
  <si>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</si>
  <si>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</si>
  <si>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</si>
  <si>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</si>
  <si>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</si>
  <si>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</si>
  <si>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</si>
  <si>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</si>
  <si>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</si>
  <si>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</si>
  <si>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</si>
  <si>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</si>
  <si>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</si>
  <si>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</si>
  <si>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</si>
  <si>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</si>
  <si>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</si>
  <si>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</si>
  <si>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</si>
  <si>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</si>
  <si>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</si>
  <si>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</si>
  <si>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</si>
  <si>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</si>
  <si>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</si>
  <si>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</si>
  <si>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</si>
  <si>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</si>
  <si>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</si>
  <si>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</si>
  <si>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</si>
  <si>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</si>
  <si>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</si>
  <si>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</si>
  <si>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</si>
  <si>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</si>
  <si>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</si>
  <si>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</si>
  <si>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</si>
  <si>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</si>
  <si>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</si>
  <si>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</si>
  <si>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</si>
  <si>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</si>
  <si>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</si>
  <si>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</si>
  <si>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</si>
  <si>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</si>
  <si>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</si>
  <si>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</si>
  <si>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</si>
  <si>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</si>
  <si>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</si>
  <si>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</si>
  <si>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</si>
  <si>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</si>
  <si>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</si>
  <si>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</si>
  <si>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</si>
  <si>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</si>
  <si>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</si>
  <si>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</si>
  <si>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</si>
  <si>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</si>
  <si>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</si>
  <si>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</si>
  <si>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</si>
  <si>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</si>
  <si>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</si>
  <si>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</si>
  <si>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</si>
  <si>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</si>
  <si>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</si>
  <si>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</si>
  <si>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</si>
  <si>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</si>
  <si>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</si>
  <si>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</si>
  <si>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</si>
  <si>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</si>
  <si>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</si>
  <si>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</si>
  <si>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</si>
  <si>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</si>
  <si>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</si>
  <si>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</si>
  <si>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</si>
  <si>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</si>
  <si>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</si>
  <si>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</si>
  <si>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</si>
  <si>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</si>
  <si>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</si>
  <si>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</si>
  <si>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</si>
  <si>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</si>
  <si>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</si>
  <si>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</si>
  <si>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</si>
  <si>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</si>
  <si>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</si>
  <si>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</si>
  <si>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</si>
  <si>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</si>
  <si>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</si>
  <si>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</si>
  <si>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</si>
  <si>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</si>
  <si>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</si>
  <si>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</si>
  <si>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</si>
  <si>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</si>
  <si>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</si>
  <si>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</si>
  <si>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</si>
  <si>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</si>
  <si>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</si>
  <si>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</si>
  <si>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</si>
  <si>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</si>
  <si>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</si>
  <si>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</si>
  <si>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</si>
  <si>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</si>
  <si>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</si>
  <si>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</si>
  <si>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</si>
  <si>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</si>
  <si>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</si>
  <si>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</si>
  <si>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</si>
  <si>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</si>
  <si>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</si>
  <si>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</si>
  <si>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</si>
  <si>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</si>
  <si>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</si>
  <si>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</si>
  <si>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</si>
  <si>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</si>
  <si>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</si>
  <si>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</si>
  <si>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</si>
  <si>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</si>
  <si>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</si>
  <si>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</si>
  <si>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</si>
  <si>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</si>
  <si>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</si>
  <si>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</si>
  <si>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</si>
  <si>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</si>
  <si>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</si>
  <si>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</si>
  <si>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</si>
  <si>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</si>
  <si>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</si>
  <si>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</si>
  <si>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</si>
  <si>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</si>
  <si>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</si>
  <si>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</si>
  <si>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</si>
  <si>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</si>
  <si>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</si>
  <si>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</si>
  <si>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</si>
  <si>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</si>
  <si>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</si>
  <si>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</si>
  <si>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</si>
  <si>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</si>
  <si>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</si>
  <si>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</si>
  <si>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</si>
  <si>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</si>
  <si>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</si>
  <si>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</si>
  <si>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</si>
  <si>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</si>
  <si>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</si>
  <si>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</si>
  <si>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</si>
  <si>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</si>
  <si>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</si>
  <si>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</si>
  <si>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</si>
  <si>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</si>
  <si>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</si>
  <si>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</si>
  <si>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</si>
  <si>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</si>
  <si>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</si>
  <si>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</si>
  <si>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</si>
  <si>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</si>
  <si>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</si>
  <si>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</si>
  <si>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</si>
  <si>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</si>
  <si>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</si>
  <si>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</si>
  <si>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</si>
  <si>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</si>
  <si>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</si>
  <si>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</si>
  <si>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</si>
  <si>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</si>
  <si>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</si>
  <si>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</si>
  <si>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</si>
  <si>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</si>
  <si>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</si>
  <si>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</si>
  <si>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</si>
  <si>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</si>
  <si>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</si>
  <si>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</si>
  <si>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</si>
  <si>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</si>
  <si>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</si>
  <si>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</si>
  <si>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</si>
  <si>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</si>
  <si>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</si>
  <si>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</si>
  <si>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</si>
  <si>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</si>
  <si>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</si>
  <si>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</si>
  <si>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</si>
  <si>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</si>
  <si>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</si>
  <si>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</si>
  <si>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</si>
  <si>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</si>
  <si>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</si>
  <si>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</si>
  <si>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</si>
  <si>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</si>
  <si>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</si>
  <si>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</si>
  <si>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</si>
  <si>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</si>
  <si>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</si>
  <si>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</si>
  <si>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</si>
  <si>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</si>
  <si>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</si>
  <si>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</si>
  <si>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</si>
  <si>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</si>
  <si>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</si>
  <si>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</si>
  <si>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</si>
  <si>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</si>
  <si>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</si>
  <si>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</si>
  <si>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</si>
  <si>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</si>
  <si>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</si>
  <si>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</si>
  <si>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</si>
  <si>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</si>
  <si>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</si>
  <si>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</si>
  <si>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</si>
  <si>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</si>
  <si>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</si>
  <si>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</si>
  <si>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</si>
  <si>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</si>
  <si>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</si>
  <si>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</si>
  <si>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</si>
  <si>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</si>
  <si>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</si>
  <si>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</si>
  <si>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</si>
  <si>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</si>
  <si>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</si>
  <si>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</si>
  <si>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</si>
  <si>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</si>
  <si>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</si>
  <si>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</si>
  <si>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</si>
  <si>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</si>
  <si>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</si>
  <si>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</si>
  <si>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</si>
  <si>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</si>
  <si>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</si>
  <si>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</si>
  <si>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</si>
  <si>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</si>
  <si>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</si>
  <si>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</si>
  <si>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</si>
  <si>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</si>
  <si>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</si>
  <si>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</si>
  <si>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</si>
  <si>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</si>
  <si>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</si>
  <si>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</si>
  <si>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</si>
  <si>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</si>
  <si>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</si>
  <si>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</si>
  <si>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</si>
  <si>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</si>
  <si>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</si>
  <si>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</si>
  <si>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</si>
  <si>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</si>
  <si>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</si>
  <si>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</si>
  <si>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</si>
  <si>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</si>
  <si>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</si>
  <si>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</si>
  <si>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</si>
  <si>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</si>
  <si>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</si>
  <si>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</si>
  <si>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</si>
  <si>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</si>
  <si>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</si>
  <si>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</si>
  <si>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</si>
  <si>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</si>
  <si>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</si>
  <si>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</si>
  <si>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</si>
  <si>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</si>
  <si>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</si>
  <si>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</si>
  <si>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</si>
  <si>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</si>
  <si>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</si>
  <si>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</si>
  <si>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</si>
  <si>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</si>
  <si>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</si>
  <si>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</si>
  <si>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</si>
  <si>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</si>
  <si>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</si>
  <si>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</si>
  <si>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</si>
  <si>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</si>
  <si>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</si>
  <si>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</si>
  <si>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</si>
  <si>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</si>
  <si>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</si>
  <si>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</si>
  <si>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</si>
  <si>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</si>
  <si>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</si>
  <si>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</si>
  <si>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</si>
  <si>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</si>
  <si>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</si>
  <si>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</si>
  <si>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</si>
  <si>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</si>
  <si>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</si>
  <si>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</si>
  <si>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</si>
  <si>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</si>
  <si>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</si>
  <si>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</si>
  <si>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</si>
  <si>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</si>
  <si>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</si>
  <si>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</si>
  <si>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</si>
  <si>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</si>
  <si>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</si>
  <si>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</si>
  <si>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</si>
  <si>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</si>
  <si>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</si>
  <si>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</si>
  <si>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</si>
  <si>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</si>
  <si>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</si>
  <si>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</si>
  <si>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</si>
  <si>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</si>
  <si>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</si>
  <si>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</si>
  <si>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</si>
  <si>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</si>
  <si>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</si>
  <si>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</si>
  <si>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</si>
  <si>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</si>
  <si>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</si>
  <si>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</si>
  <si>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</si>
  <si>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</si>
  <si>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</si>
  <si>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</si>
  <si>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</si>
  <si>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</si>
  <si>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</si>
  <si>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</si>
  <si>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</si>
  <si>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</si>
  <si>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</si>
  <si>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</si>
  <si>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</si>
  <si>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</si>
  <si>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</si>
  <si>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</si>
  <si>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</si>
  <si>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</si>
  <si>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</si>
  <si>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</si>
  <si>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</si>
  <si>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</si>
  <si>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</si>
  <si>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</si>
  <si>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</si>
  <si>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</si>
  <si>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</si>
  <si>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</si>
  <si>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</si>
  <si>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</si>
  <si>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</si>
  <si>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</si>
  <si>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</si>
  <si>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</si>
  <si>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</si>
  <si>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</si>
  <si>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</si>
  <si>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</si>
  <si>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</si>
  <si>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</si>
  <si>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</si>
  <si>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</si>
  <si>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</si>
  <si>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</si>
  <si>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</si>
  <si>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</si>
  <si>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</si>
  <si>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</si>
  <si>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</si>
  <si>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</si>
  <si>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</si>
  <si>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</si>
  <si>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</si>
  <si>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</si>
  <si>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</si>
  <si>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</si>
  <si>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</si>
  <si>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</si>
  <si>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</si>
  <si>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</si>
  <si>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</si>
  <si>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</si>
  <si>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</si>
  <si>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</si>
  <si>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</si>
  <si>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</si>
  <si>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</si>
  <si>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</si>
  <si>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</si>
  <si>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</si>
  <si>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</si>
  <si>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</si>
  <si>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</si>
  <si>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</si>
  <si>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</si>
  <si>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</si>
  <si>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</si>
  <si>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</si>
  <si>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</si>
  <si>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</si>
  <si>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</si>
  <si>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</si>
  <si>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</si>
  <si>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</si>
  <si>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</si>
  <si>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</si>
  <si>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</si>
  <si>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</si>
  <si>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</si>
  <si>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</si>
  <si>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</si>
  <si>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</si>
  <si>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</si>
  <si>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</si>
  <si>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</si>
  <si>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</si>
  <si>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</si>
  <si>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</si>
  <si>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</si>
  <si>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</si>
  <si>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</si>
  <si>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</si>
  <si>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</si>
  <si>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</si>
  <si>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</si>
  <si>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</si>
  <si>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</si>
  <si>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</si>
  <si>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</si>
  <si>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</si>
  <si>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</si>
  <si>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</si>
  <si>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</si>
  <si>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</si>
  <si>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</si>
  <si>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</si>
  <si>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</si>
  <si>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</si>
  <si>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</si>
  <si>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</si>
  <si>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</si>
  <si>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</si>
  <si>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</si>
  <si>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</si>
  <si>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</si>
  <si>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</si>
  <si>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</si>
  <si>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</si>
  <si>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</si>
  <si>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</si>
  <si>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</si>
  <si>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</si>
  <si>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</si>
  <si>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</si>
  <si>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</si>
  <si>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</si>
  <si>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</si>
  <si>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</si>
  <si>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</si>
  <si>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</si>
  <si>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</si>
  <si>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</si>
  <si>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</si>
  <si>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</si>
  <si>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</si>
  <si>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</si>
  <si>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</si>
  <si>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</si>
  <si>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</si>
  <si>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</si>
  <si>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</si>
  <si>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</si>
  <si>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</si>
  <si>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</si>
  <si>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</si>
  <si>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</si>
  <si>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</si>
  <si>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</si>
  <si>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</si>
  <si>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</si>
  <si>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</si>
  <si>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</si>
  <si>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</si>
  <si>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</si>
  <si>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</si>
  <si>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</si>
  <si>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</si>
  <si>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</si>
  <si>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</si>
  <si>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</si>
  <si>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</si>
  <si>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</si>
  <si>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</si>
  <si>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</si>
  <si>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</si>
  <si>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</si>
  <si>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</si>
  <si>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</si>
  <si>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</si>
  <si>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</si>
  <si>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</si>
  <si>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</si>
  <si>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</si>
  <si>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</si>
  <si>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</si>
  <si>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</si>
  <si>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</si>
  <si>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</si>
  <si>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</si>
  <si>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</si>
  <si>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</si>
  <si>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</si>
  <si>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</si>
  <si>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</si>
  <si>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</si>
  <si>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</si>
  <si>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</si>
  <si>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</si>
  <si>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</si>
  <si>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</si>
  <si>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</si>
  <si>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</si>
  <si>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</si>
  <si>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</si>
  <si>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</si>
  <si>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</si>
  <si>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</si>
  <si>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</si>
  <si>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</si>
  <si>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</si>
  <si>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</si>
  <si>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</si>
  <si>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</si>
  <si>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</si>
  <si>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</si>
  <si>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</si>
  <si>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</si>
  <si>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</si>
  <si>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</si>
  <si>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</si>
  <si>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</si>
  <si>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</si>
  <si>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</si>
  <si>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</si>
  <si>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</si>
  <si>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</si>
  <si>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</si>
  <si>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</si>
  <si>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</si>
  <si>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</si>
  <si>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</si>
  <si>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</si>
  <si>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</si>
  <si>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</si>
  <si>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</si>
  <si>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</si>
  <si>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</si>
  <si>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</si>
  <si>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</si>
  <si>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</si>
  <si>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</si>
  <si>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</si>
  <si>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</si>
  <si>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</si>
  <si>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</si>
  <si>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</si>
  <si>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</si>
  <si>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</si>
  <si>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</si>
  <si>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</si>
  <si>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</si>
  <si>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</si>
  <si>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</si>
  <si>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</si>
  <si>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</si>
  <si>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</si>
  <si>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</si>
  <si>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</si>
  <si>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</si>
  <si>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</si>
  <si>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</si>
  <si>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</si>
  <si>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</si>
  <si>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</si>
  <si>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</si>
  <si>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</si>
  <si>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</si>
  <si>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</si>
  <si>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</si>
  <si>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</si>
  <si>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</si>
  <si>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</si>
  <si>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</si>
  <si>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</si>
  <si>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</si>
  <si>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</si>
  <si>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</si>
  <si>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</si>
  <si>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</si>
  <si>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</si>
  <si>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</si>
  <si>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</si>
  <si>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</si>
  <si>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</si>
  <si>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</si>
  <si>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</si>
  <si>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</si>
  <si>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</si>
  <si>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</si>
  <si>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</si>
  <si>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</si>
  <si>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</si>
  <si>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</si>
  <si>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</si>
  <si>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</si>
  <si>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</si>
  <si>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</si>
  <si>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</si>
  <si>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</si>
  <si>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</si>
  <si>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</si>
  <si>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</si>
  <si>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</si>
  <si>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</si>
  <si>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</si>
  <si>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</si>
  <si>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</si>
  <si>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</si>
  <si>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</si>
  <si>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</si>
  <si>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</si>
  <si>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</si>
  <si>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</si>
  <si>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</si>
  <si>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</si>
  <si>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</si>
  <si>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</si>
  <si>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</si>
  <si>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</si>
  <si>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</si>
  <si>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</si>
  <si>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</si>
  <si>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</si>
  <si>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</si>
  <si>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</si>
  <si>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</si>
  <si>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</si>
  <si>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</si>
  <si>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</si>
  <si>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</si>
  <si>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</si>
  <si>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</si>
  <si>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</si>
  <si>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</si>
  <si>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</si>
  <si>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</si>
  <si>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</si>
  <si>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</si>
  <si>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</si>
  <si>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</si>
  <si>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</si>
  <si>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</si>
  <si>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</si>
  <si>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</si>
  <si>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</si>
  <si>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</si>
  <si>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</si>
  <si>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</si>
  <si>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</si>
  <si>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</si>
  <si>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</si>
  <si>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</si>
  <si>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</si>
  <si>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</si>
  <si>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</si>
  <si>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</si>
  <si>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</si>
  <si>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</si>
  <si>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</si>
  <si>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</si>
  <si>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</si>
  <si>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</si>
  <si>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</si>
  <si>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</si>
  <si>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</si>
  <si>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</si>
  <si>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</si>
  <si>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</si>
  <si>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</si>
  <si>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</si>
  <si>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</si>
  <si>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</si>
  <si>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</si>
  <si>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</si>
  <si>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</si>
  <si>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</si>
  <si>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</si>
  <si>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</si>
  <si>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</si>
  <si>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</si>
  <si>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</si>
  <si>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</si>
  <si>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</si>
  <si>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</si>
  <si>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</si>
  <si>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</si>
  <si>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</si>
  <si>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</si>
  <si>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</si>
  <si>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</si>
  <si>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</si>
  <si>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</si>
  <si>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</si>
  <si>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</si>
  <si>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</si>
  <si>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</si>
  <si>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</si>
  <si>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</si>
  <si>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</si>
  <si>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</si>
  <si>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</si>
  <si>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</si>
  <si>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</si>
  <si>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</si>
  <si>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</si>
  <si>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</si>
  <si>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</si>
  <si>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</si>
  <si>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</si>
  <si>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</si>
  <si>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</si>
  <si>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</si>
  <si>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</si>
  <si>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</si>
  <si>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</si>
  <si>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</si>
  <si>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</si>
  <si>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</si>
  <si>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</si>
  <si>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</si>
  <si>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</si>
  <si>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</si>
  <si>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</si>
  <si>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</si>
  <si>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</si>
  <si>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</si>
  <si>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</si>
  <si>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</si>
  <si>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</si>
  <si>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</si>
  <si>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</si>
  <si>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</si>
  <si>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</si>
  <si>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</si>
  <si>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</si>
  <si>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</si>
  <si>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</si>
  <si>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</si>
  <si>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</si>
  <si>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</si>
  <si>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</si>
  <si>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</si>
  <si>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</si>
  <si>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</si>
  <si>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</si>
  <si>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</si>
  <si>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</si>
  <si>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</si>
  <si>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</si>
  <si>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</si>
  <si>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</si>
  <si>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</si>
  <si>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</si>
  <si>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</si>
  <si>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</si>
  <si>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</si>
  <si>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</si>
  <si>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</si>
  <si>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</si>
  <si>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</si>
  <si>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</si>
  <si>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</si>
  <si>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</si>
  <si>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</si>
  <si>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</si>
  <si>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</si>
  <si>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</si>
  <si>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</si>
  <si>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</si>
  <si>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</si>
  <si>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</si>
  <si>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</si>
  <si>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</si>
  <si>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</si>
  <si>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</si>
  <si>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</si>
  <si>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</si>
  <si>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</si>
  <si>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</si>
  <si>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</si>
  <si>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</si>
  <si>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</si>
  <si>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</si>
  <si>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</si>
  <si>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</si>
  <si>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</si>
  <si>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</si>
  <si>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</si>
  <si>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</si>
  <si>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</si>
  <si>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</si>
  <si>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</si>
  <si>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</si>
  <si>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</si>
  <si>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</si>
  <si>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</si>
  <si>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</si>
  <si>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</si>
  <si>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</si>
  <si>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</si>
  <si>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</si>
  <si>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</si>
  <si>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</si>
  <si>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</si>
  <si>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</si>
  <si>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</si>
  <si>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</si>
  <si>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</si>
  <si>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</si>
  <si>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</si>
  <si>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</si>
  <si>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</si>
  <si>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</si>
  <si>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</si>
  <si>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</si>
  <si>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</si>
  <si>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</si>
  <si>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</si>
  <si>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</si>
  <si>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</si>
  <si>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</si>
  <si>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</si>
  <si>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</si>
  <si>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</si>
  <si>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</si>
  <si>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</si>
  <si>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</si>
  <si>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</si>
  <si>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</si>
  <si>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</si>
  <si>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</si>
  <si>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</si>
  <si>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</si>
  <si>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</si>
  <si>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</si>
  <si>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</si>
  <si>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</si>
  <si>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</si>
  <si>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</si>
  <si>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</si>
  <si>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</si>
  <si>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</si>
  <si>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</si>
  <si>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</si>
  <si>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</si>
  <si>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</si>
  <si>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</si>
  <si>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</si>
  <si>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</si>
  <si>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</si>
  <si>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</si>
  <si>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</si>
  <si>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</si>
  <si>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</si>
  <si>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</si>
  <si>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</si>
  <si>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</si>
  <si>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</si>
  <si>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</si>
  <si>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</si>
  <si>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</si>
  <si>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</si>
  <si>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</si>
  <si>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</si>
  <si>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</si>
  <si>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</si>
  <si>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</si>
  <si>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</si>
  <si>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</si>
  <si>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</si>
  <si>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</si>
  <si>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</si>
  <si>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</si>
  <si>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</si>
  <si>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</si>
  <si>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</si>
  <si>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</si>
  <si>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</si>
  <si>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</si>
  <si>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</si>
  <si>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</si>
  <si>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</si>
  <si>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</si>
  <si>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</si>
  <si>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</si>
  <si>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</si>
  <si>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</si>
  <si>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</si>
  <si>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</si>
  <si>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</si>
  <si>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</si>
  <si>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</si>
  <si>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</si>
  <si>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</si>
  <si>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</si>
  <si>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</si>
  <si>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</si>
  <si>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</si>
  <si>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</si>
  <si>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</si>
  <si>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</si>
  <si>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</si>
  <si>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</si>
  <si>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</si>
  <si>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</si>
  <si>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</si>
  <si>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</si>
  <si>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</si>
  <si>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</si>
  <si>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</si>
  <si>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</si>
  <si>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</si>
  <si>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</si>
  <si>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</si>
  <si>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</si>
  <si>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</si>
  <si>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</si>
  <si>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</si>
  <si>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</si>
  <si>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</si>
  <si>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</si>
  <si>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</si>
  <si>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</si>
  <si>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</si>
  <si>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</si>
  <si>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</si>
  <si>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</si>
  <si>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</si>
  <si>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</si>
  <si>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</si>
  <si>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</si>
  <si>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</si>
  <si>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</si>
  <si>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</si>
  <si>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</si>
  <si>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</si>
  <si>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</si>
  <si>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</si>
  <si>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</si>
  <si>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</si>
  <si>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</si>
  <si>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</si>
  <si>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</si>
  <si>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</si>
  <si>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</si>
  <si>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</si>
  <si>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</si>
  <si>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</si>
  <si>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</si>
  <si>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</si>
  <si>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</si>
  <si>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</si>
  <si>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</si>
  <si>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</si>
  <si>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</si>
  <si>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</si>
  <si>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</si>
  <si>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</si>
  <si>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</si>
  <si>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</si>
  <si>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</si>
  <si>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</si>
  <si>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</si>
  <si>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</si>
  <si>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</si>
  <si>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</si>
  <si>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</si>
  <si>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</si>
  <si>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</si>
  <si>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</si>
  <si>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</si>
  <si>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</si>
  <si>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</si>
  <si>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</si>
  <si>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</si>
  <si>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</si>
  <si>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</si>
  <si>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</si>
  <si>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</si>
  <si>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</si>
  <si>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</si>
  <si>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</si>
  <si>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</si>
  <si>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</si>
  <si>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</si>
  <si>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</si>
  <si>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</si>
  <si>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</si>
  <si>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</si>
  <si>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</si>
  <si>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</si>
  <si>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</si>
  <si>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</si>
  <si>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</si>
  <si>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</si>
  <si>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</si>
  <si>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</si>
  <si>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</si>
  <si>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</si>
  <si>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</si>
  <si>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</si>
  <si>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</si>
  <si>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</si>
  <si>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</si>
  <si>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</si>
  <si>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</si>
  <si>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</si>
  <si>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</si>
  <si>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</si>
  <si>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</si>
  <si>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</si>
  <si>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</si>
  <si>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</si>
  <si>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</si>
  <si>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</si>
  <si>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</si>
  <si>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</si>
  <si>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</si>
  <si>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</si>
  <si>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</si>
  <si>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</si>
  <si>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</si>
  <si>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</si>
  <si>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</si>
  <si>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</si>
  <si>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</si>
  <si>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</si>
  <si>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</si>
  <si>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</si>
  <si>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</si>
  <si>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</si>
  <si>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</si>
  <si>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</si>
  <si>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</si>
  <si>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</si>
  <si>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</si>
  <si>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</si>
  <si>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</si>
  <si>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</si>
  <si>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</si>
  <si>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</si>
  <si>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</si>
  <si>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</si>
  <si>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</si>
  <si>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</si>
  <si>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</si>
  <si>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</si>
  <si>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</si>
  <si>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</si>
  <si>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</si>
  <si>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</si>
  <si>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</si>
  <si>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</si>
  <si>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</si>
  <si>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</si>
  <si>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</si>
  <si>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</si>
  <si>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</si>
  <si>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</si>
  <si>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</si>
  <si>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</si>
  <si>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</si>
  <si>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</si>
  <si>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</si>
  <si>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</si>
  <si>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</si>
  <si>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</si>
  <si>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</si>
  <si>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</si>
  <si>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</si>
  <si>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</si>
  <si>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</si>
  <si>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</si>
  <si>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</si>
  <si>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</si>
  <si>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</si>
  <si>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</si>
  <si>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</si>
  <si>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</si>
  <si>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</si>
  <si>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</si>
  <si>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</si>
  <si>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</si>
  <si>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</si>
  <si>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</si>
  <si>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</si>
  <si>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</si>
  <si>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</si>
  <si>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</si>
  <si>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</si>
  <si>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</si>
  <si>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</si>
  <si>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</si>
  <si>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</si>
  <si>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</si>
  <si>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</si>
  <si>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</si>
  <si>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</si>
  <si>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</si>
  <si>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</si>
  <si>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</si>
  <si>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</si>
  <si>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</si>
  <si>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</si>
  <si>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</si>
  <si>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</si>
  <si>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</si>
  <si>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</si>
  <si>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</si>
  <si>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</si>
  <si>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</si>
  <si>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</si>
  <si>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</si>
  <si>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</si>
  <si>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</si>
  <si>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</si>
  <si>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</si>
  <si>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</si>
  <si>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</si>
  <si>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</si>
  <si>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</si>
  <si>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</si>
  <si>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</si>
  <si>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</si>
  <si>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</si>
  <si>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</si>
  <si>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</si>
  <si>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</si>
  <si>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</si>
  <si>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</si>
  <si>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</si>
  <si>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</si>
  <si>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</si>
  <si>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</si>
  <si>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</si>
  <si>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</si>
  <si>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</si>
  <si>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</si>
  <si>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</si>
  <si>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</si>
  <si>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</si>
  <si>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</si>
  <si>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</si>
  <si>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</si>
  <si>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</si>
  <si>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</si>
  <si>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</si>
  <si>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</si>
  <si>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</si>
  <si>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</si>
  <si>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</si>
  <si>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</si>
  <si>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</si>
  <si>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</si>
  <si>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</si>
  <si>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</si>
  <si>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</si>
  <si>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</si>
  <si>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</si>
  <si>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</si>
  <si>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</si>
  <si>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</si>
  <si>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</si>
  <si>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</si>
  <si>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</si>
  <si>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</si>
  <si>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</si>
  <si>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</si>
  <si>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</si>
  <si>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</si>
  <si>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</si>
  <si>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</si>
  <si>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</si>
  <si>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</si>
  <si>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</si>
  <si>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</si>
  <si>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</si>
  <si>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</si>
  <si>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</si>
  <si>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</si>
  <si>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</si>
  <si>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</si>
  <si>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</si>
  <si>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</si>
  <si>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</si>
  <si>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</si>
  <si>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</si>
  <si>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</si>
  <si>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</si>
  <si>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</si>
  <si>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</si>
  <si>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</si>
  <si>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</si>
  <si>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</si>
  <si>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</si>
  <si>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</si>
  <si>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</si>
  <si>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</si>
  <si>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</si>
  <si>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</si>
  <si>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</si>
  <si>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</si>
  <si>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</si>
  <si>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</si>
  <si>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</si>
  <si>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</si>
  <si>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</si>
  <si>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</si>
  <si>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</si>
  <si>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</si>
  <si>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</si>
  <si>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</si>
  <si>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</si>
  <si>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</si>
  <si>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</si>
  <si>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</si>
  <si>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</si>
  <si>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</si>
  <si>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</si>
  <si>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</si>
  <si>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</si>
  <si>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</si>
  <si>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</si>
  <si>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</si>
  <si>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</si>
  <si>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</si>
  <si>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</si>
  <si>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</si>
  <si>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</si>
  <si>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</si>
  <si>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</si>
  <si>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</si>
  <si>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</si>
  <si>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</si>
  <si>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</si>
  <si>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</si>
  <si>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</si>
  <si>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</si>
  <si>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</si>
  <si>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</si>
  <si>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</si>
  <si>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</si>
  <si>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</si>
  <si>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</si>
  <si>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</si>
  <si>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</si>
  <si>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</si>
  <si>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</si>
  <si>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</si>
  <si>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</si>
  <si>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</si>
  <si>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</si>
  <si>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</si>
  <si>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</si>
  <si>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</si>
  <si>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</si>
  <si>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</si>
  <si>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</si>
  <si>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</si>
  <si>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</si>
  <si>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</si>
  <si>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</si>
  <si>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</si>
  <si>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</si>
  <si>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</si>
  <si>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</si>
  <si>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</si>
  <si>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</si>
  <si>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</si>
  <si>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</si>
  <si>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</si>
  <si>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</si>
  <si>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</si>
  <si>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</si>
  <si>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</si>
  <si>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</si>
  <si>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</si>
  <si>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</si>
  <si>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</si>
  <si>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</si>
  <si>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</si>
  <si>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</si>
  <si>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</si>
  <si>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</si>
  <si>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</si>
  <si>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</si>
  <si>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</si>
  <si>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</si>
  <si>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</si>
  <si>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</si>
  <si>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</si>
  <si>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</si>
  <si>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</si>
  <si>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</si>
  <si>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</si>
  <si>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</si>
  <si>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</si>
  <si>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</si>
  <si>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</si>
  <si>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</si>
  <si>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</si>
  <si>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</si>
  <si>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</si>
  <si>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</si>
  <si>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</si>
  <si>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</si>
  <si>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</si>
  <si>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</si>
  <si>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</si>
  <si>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</si>
  <si>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</si>
  <si>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</si>
  <si>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</si>
  <si>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</si>
  <si>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</si>
  <si>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</si>
  <si>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</si>
  <si>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</si>
  <si>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</si>
  <si>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</si>
  <si>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</si>
  <si>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</si>
  <si>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</si>
  <si>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</si>
  <si>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</si>
  <si>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</si>
  <si>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</si>
  <si>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</si>
  <si>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</si>
  <si>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</si>
  <si>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</si>
  <si>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</si>
  <si>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</si>
  <si>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</si>
  <si>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</si>
  <si>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</si>
  <si>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</si>
  <si>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</si>
  <si>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</si>
  <si>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</si>
  <si>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</si>
  <si>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</si>
  <si>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</si>
  <si>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</si>
  <si>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</si>
  <si>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</si>
  <si>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</si>
  <si>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</si>
  <si>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</si>
  <si>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</si>
  <si>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</si>
  <si>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</si>
  <si>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</si>
  <si>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</si>
  <si>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</si>
  <si>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</si>
  <si>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</si>
  <si>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</si>
  <si>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</si>
  <si>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</si>
  <si>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</si>
  <si>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</si>
  <si>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</si>
  <si>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</si>
  <si>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</si>
  <si>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</si>
  <si>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</si>
  <si>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</si>
  <si>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</si>
  <si>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</si>
  <si>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</si>
  <si>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</si>
  <si>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</si>
  <si>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</si>
  <si>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</si>
  <si>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</si>
  <si>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</si>
  <si>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</si>
  <si>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</si>
  <si>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</si>
  <si>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</si>
  <si>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</si>
  <si>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</si>
  <si>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</si>
  <si>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</si>
  <si>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</si>
  <si>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</si>
  <si>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</si>
  <si>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</si>
  <si>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</si>
  <si>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</si>
  <si>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</si>
  <si>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</si>
  <si>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</si>
  <si>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</si>
  <si>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</si>
  <si>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</si>
  <si>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</si>
  <si>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</si>
  <si>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</si>
  <si>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</si>
  <si>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</si>
  <si>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</si>
  <si>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</si>
  <si>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</si>
  <si>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</si>
  <si>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</si>
  <si>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</si>
  <si>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</si>
  <si>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</si>
  <si>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</si>
  <si>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</si>
  <si>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</si>
  <si>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</si>
  <si>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</si>
  <si>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</si>
  <si>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</si>
  <si>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</si>
  <si>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</si>
  <si>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</si>
  <si>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</si>
  <si>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</si>
  <si>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</si>
  <si>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</si>
  <si>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</si>
  <si>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</si>
  <si>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</si>
  <si>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</si>
  <si>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</si>
  <si>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</si>
  <si>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</si>
  <si>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</si>
  <si>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</si>
  <si>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</si>
  <si>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</si>
  <si>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</si>
  <si>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</si>
  <si>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</si>
  <si>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</si>
  <si>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</si>
  <si>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</si>
  <si>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</si>
  <si>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</si>
  <si>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</si>
  <si>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</si>
  <si>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</si>
  <si>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</si>
  <si>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</si>
  <si>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</si>
  <si>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</si>
  <si>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</si>
  <si>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</si>
  <si>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</si>
  <si>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</si>
  <si>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</si>
  <si>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</si>
  <si>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</si>
  <si>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</si>
  <si>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</si>
  <si>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</si>
  <si>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</si>
  <si>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</si>
  <si>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</si>
  <si>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</si>
  <si>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</si>
  <si>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</si>
  <si>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</si>
  <si>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</si>
  <si>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</si>
  <si>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</si>
  <si>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</si>
  <si>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</si>
  <si>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</si>
  <si>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</si>
  <si>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</si>
  <si>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</si>
  <si>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</si>
  <si>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</si>
  <si>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</si>
  <si>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</si>
  <si>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</si>
  <si>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</si>
  <si>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</si>
  <si>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</si>
  <si>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</si>
  <si>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</si>
  <si>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</si>
  <si>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</si>
  <si>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</si>
  <si>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</si>
  <si>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</si>
  <si>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</si>
  <si>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</si>
  <si>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</si>
  <si>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</si>
  <si>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</si>
  <si>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</si>
  <si>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</si>
  <si>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</si>
  <si>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</si>
  <si>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</si>
  <si>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</si>
  <si>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</si>
  <si>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</si>
  <si>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</si>
  <si>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</si>
  <si>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</si>
  <si>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</si>
  <si>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</si>
  <si>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</si>
  <si>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</si>
  <si>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</si>
  <si>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</si>
  <si>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</si>
  <si>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</si>
  <si>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</si>
  <si>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</si>
  <si>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</si>
  <si>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</si>
  <si>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</si>
  <si>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</si>
  <si>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</si>
  <si>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</si>
  <si>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</si>
  <si>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</si>
  <si>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</si>
  <si>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</si>
  <si>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</si>
  <si>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</si>
  <si>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</si>
  <si>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</si>
  <si>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</si>
  <si>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</si>
  <si>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</si>
  <si>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</si>
  <si>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</si>
  <si>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</si>
  <si>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</si>
  <si>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</si>
  <si>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</si>
  <si>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</si>
  <si>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</si>
  <si>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</si>
  <si>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</si>
  <si>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</si>
  <si>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</si>
  <si>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</si>
  <si>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</si>
  <si>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</si>
  <si>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</si>
  <si>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</si>
  <si>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</si>
  <si>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</si>
  <si>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</si>
  <si>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</si>
  <si>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</si>
  <si>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</si>
  <si>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</si>
  <si>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</si>
  <si>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</si>
  <si>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</si>
  <si>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</si>
  <si>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</si>
  <si>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</si>
  <si>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</si>
  <si>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</si>
  <si>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</si>
  <si>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</si>
  <si>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</si>
  <si>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</si>
  <si>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</si>
  <si>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</si>
  <si>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</si>
  <si>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</si>
  <si>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</si>
  <si>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</si>
  <si>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</si>
  <si>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</si>
  <si>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</si>
  <si>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</si>
  <si>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</si>
  <si>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</si>
  <si>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</si>
  <si>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</si>
  <si>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</si>
  <si>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</si>
  <si>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</si>
  <si>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</si>
  <si>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</si>
  <si>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</si>
  <si>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</si>
  <si>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</si>
  <si>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</si>
  <si>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</si>
  <si>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</si>
  <si>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</si>
  <si>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</si>
  <si>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</si>
  <si>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</si>
  <si>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</si>
  <si>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</si>
  <si>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</si>
  <si>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</si>
  <si>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</si>
  <si>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</si>
  <si>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</si>
  <si>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</si>
  <si>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</si>
  <si>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</si>
  <si>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</si>
  <si>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</si>
  <si>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</si>
  <si>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</si>
  <si>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</si>
  <si>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</si>
  <si>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</si>
  <si>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</si>
  <si>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</si>
  <si>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</si>
  <si>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</si>
  <si>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</si>
  <si>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</si>
  <si>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</si>
  <si>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</si>
  <si>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</si>
  <si>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</si>
  <si>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</si>
  <si>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</si>
  <si>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</si>
  <si>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</si>
  <si>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</si>
  <si>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</si>
  <si>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</si>
  <si>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</si>
  <si>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</si>
  <si>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</si>
  <si>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</si>
  <si>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</si>
  <si>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</si>
  <si>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</si>
  <si>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</si>
  <si>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</si>
  <si>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</si>
  <si>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</si>
  <si>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</si>
  <si>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</si>
  <si>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</si>
  <si>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</si>
  <si>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</si>
  <si>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</si>
  <si>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</si>
  <si>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</si>
  <si>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</si>
  <si>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</si>
  <si>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</si>
  <si>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</si>
  <si>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</si>
  <si>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</si>
  <si>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</si>
  <si>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</si>
  <si>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</si>
  <si>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</si>
  <si>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</si>
  <si>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</si>
  <si>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</si>
  <si>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</si>
  <si>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</si>
  <si>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</si>
  <si>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</si>
  <si>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</si>
  <si>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</si>
  <si>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</si>
  <si>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</si>
  <si>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</si>
  <si>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</si>
  <si>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</si>
  <si>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</si>
  <si>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</si>
  <si>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</si>
  <si>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</si>
  <si>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</si>
  <si>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</si>
  <si>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</si>
  <si>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</si>
  <si>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</si>
  <si>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</si>
  <si>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</si>
  <si>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</si>
  <si>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</si>
  <si>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</si>
  <si>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</si>
  <si>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</si>
  <si>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</si>
  <si>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</si>
  <si>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</si>
  <si>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</si>
  <si>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</si>
  <si>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</si>
  <si>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</si>
  <si>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</si>
  <si>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</si>
  <si>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</si>
  <si>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</si>
  <si>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</si>
  <si>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</si>
  <si>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</si>
  <si>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</si>
  <si>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</si>
  <si>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</si>
  <si>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</si>
  <si>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</si>
  <si>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</si>
  <si>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</si>
  <si>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</si>
  <si>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</si>
  <si>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</si>
  <si>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</si>
  <si>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</si>
  <si>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</si>
  <si>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</si>
  <si>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</si>
  <si>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</si>
  <si>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</si>
  <si>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</si>
  <si>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</si>
  <si>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</si>
  <si>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</si>
  <si>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</si>
  <si>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</si>
  <si>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</si>
  <si>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</si>
  <si>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</si>
  <si>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</si>
  <si>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</si>
  <si>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</si>
  <si>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</si>
  <si>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</si>
  <si>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</si>
  <si>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</si>
  <si>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</si>
  <si>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</si>
  <si>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</si>
  <si>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</si>
  <si>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</si>
  <si>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</si>
  <si>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</si>
  <si>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</si>
  <si>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</si>
  <si>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</si>
  <si>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</si>
  <si>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</si>
  <si>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</si>
  <si>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</si>
  <si>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</si>
  <si>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</si>
  <si>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</si>
  <si>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</si>
  <si>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</si>
  <si>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</si>
  <si>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</si>
  <si>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</si>
  <si>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</si>
  <si>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</si>
  <si>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</si>
  <si>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</si>
  <si>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</si>
  <si>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</si>
  <si>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</si>
  <si>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</si>
  <si>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</si>
  <si>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</si>
  <si>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</si>
  <si>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</si>
  <si>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</si>
  <si>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</si>
  <si>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</si>
  <si>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</si>
  <si>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</si>
  <si>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</si>
  <si>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</si>
  <si>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</si>
  <si>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</si>
  <si>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</si>
  <si>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</si>
  <si>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</si>
  <si>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</si>
  <si>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</si>
  <si>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</si>
  <si>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</si>
  <si>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</si>
  <si>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</si>
  <si>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</si>
  <si>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</si>
  <si>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</si>
  <si>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</si>
  <si>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</si>
  <si>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</si>
  <si>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</si>
  <si>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</si>
  <si>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</si>
  <si>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</si>
  <si>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</si>
  <si>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</si>
  <si>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</si>
  <si>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</si>
  <si>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</si>
  <si>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</si>
  <si>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</si>
  <si>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</si>
  <si>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</si>
  <si>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</si>
  <si>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</si>
  <si>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</si>
  <si>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</si>
  <si>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</si>
  <si>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</si>
  <si>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</si>
  <si>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</si>
  <si>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</si>
  <si>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</si>
  <si>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</si>
  <si>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</si>
  <si>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</si>
  <si>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</si>
  <si>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</si>
  <si>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</si>
  <si>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</si>
  <si>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</si>
  <si>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</si>
  <si>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</si>
  <si>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</si>
  <si>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</si>
  <si>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</si>
  <si>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</si>
  <si>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</si>
  <si>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</si>
  <si>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</si>
  <si>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</si>
  <si>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</si>
  <si>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</si>
  <si>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</si>
  <si>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</si>
  <si>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</si>
  <si>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</si>
  <si>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</si>
  <si>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</si>
  <si>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</si>
  <si>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</si>
  <si>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</si>
  <si>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</si>
  <si>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</si>
  <si>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</si>
  <si>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</si>
  <si>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</si>
  <si>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</si>
  <si>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</si>
  <si>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</si>
  <si>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</si>
  <si>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</si>
  <si>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</si>
  <si>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</si>
  <si>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</si>
  <si>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</si>
  <si>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</si>
  <si>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</si>
  <si>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</si>
  <si>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</si>
  <si>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</si>
  <si>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</si>
  <si>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</si>
  <si>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</si>
  <si>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</si>
  <si>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</si>
  <si>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</si>
  <si>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</si>
  <si>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</si>
  <si>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</si>
  <si>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</si>
  <si>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</si>
  <si>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</si>
  <si>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</si>
  <si>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</si>
  <si>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</si>
  <si>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</si>
  <si>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</si>
  <si>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</si>
  <si>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</si>
  <si>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</si>
  <si>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</si>
  <si>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</si>
  <si>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</si>
  <si>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</si>
  <si>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</si>
  <si>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</si>
  <si>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</si>
  <si>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</si>
  <si>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</si>
  <si>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</si>
  <si>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</si>
  <si>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</si>
  <si>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</si>
  <si>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</si>
  <si>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</si>
  <si>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</si>
  <si>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</si>
  <si>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</si>
  <si>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</si>
  <si>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</si>
  <si>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</si>
  <si>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</si>
  <si>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</si>
  <si>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</si>
  <si>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</si>
  <si>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</si>
  <si>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</si>
  <si>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</si>
  <si>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</si>
  <si>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</si>
  <si>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</si>
  <si>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</si>
  <si>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</si>
  <si>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</si>
  <si>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</si>
  <si>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</si>
  <si>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</si>
  <si>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</si>
  <si>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</si>
  <si>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</si>
  <si>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</si>
  <si>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</si>
  <si>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</si>
  <si>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</si>
  <si>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</si>
  <si>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</si>
  <si>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</si>
  <si>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</si>
  <si>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</si>
  <si>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</si>
  <si>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</si>
  <si>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</si>
  <si>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</si>
  <si>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</si>
  <si>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</si>
  <si>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</si>
  <si>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</si>
  <si>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</si>
  <si>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</si>
  <si>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</si>
  <si>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</si>
  <si>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</si>
  <si>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</si>
  <si>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</si>
  <si>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</si>
  <si>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</si>
  <si>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</si>
  <si>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</si>
  <si>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</si>
  <si>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</si>
  <si>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</si>
  <si>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</si>
  <si>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</si>
  <si>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</si>
  <si>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</si>
  <si>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</si>
  <si>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</si>
  <si>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</si>
  <si>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</si>
  <si>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</si>
  <si>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</si>
  <si>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</si>
  <si>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</si>
  <si>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</si>
  <si>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</si>
  <si>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</si>
  <si>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</si>
  <si>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</si>
  <si>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</si>
  <si>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</si>
  <si>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</si>
  <si>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</si>
  <si>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</si>
  <si>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</si>
  <si>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</si>
  <si>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</si>
  <si>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</si>
  <si>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</si>
  <si>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</si>
  <si>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</si>
  <si>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</si>
  <si>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</si>
  <si>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</si>
  <si>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</si>
  <si>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</si>
  <si>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</si>
  <si>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</si>
  <si>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</si>
  <si>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</si>
  <si>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</si>
  <si>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</si>
  <si>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</si>
  <si>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</si>
  <si>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</si>
  <si>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</si>
  <si>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</si>
  <si>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</si>
  <si>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</si>
  <si>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</si>
  <si>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</si>
  <si>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</si>
  <si>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</si>
  <si>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</si>
  <si>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</si>
  <si>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</si>
  <si>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</si>
  <si>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</si>
  <si>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</si>
  <si>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</si>
  <si>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</si>
  <si>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</si>
  <si>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</si>
  <si>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</si>
  <si>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</si>
  <si>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</si>
  <si>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</si>
  <si>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</si>
  <si>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</si>
  <si>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</si>
  <si>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</si>
  <si>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</si>
  <si>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</si>
  <si>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</si>
  <si>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</si>
  <si>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</si>
  <si>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</si>
  <si>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</si>
  <si>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</si>
  <si>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</si>
  <si>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</si>
  <si>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</si>
  <si>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</si>
  <si>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</si>
  <si>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</si>
  <si>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</si>
  <si>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</si>
  <si>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</si>
  <si>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</si>
  <si>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</si>
  <si>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</si>
  <si>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</si>
  <si>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</si>
  <si>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</si>
  <si>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</si>
  <si>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</si>
  <si>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</si>
  <si>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</si>
  <si>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</si>
  <si>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</si>
  <si>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</si>
  <si>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</si>
  <si>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</si>
  <si>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</si>
  <si>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</si>
  <si>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</si>
  <si>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</si>
  <si>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</si>
  <si>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</si>
  <si>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</si>
  <si>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</si>
  <si>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</si>
  <si>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</si>
  <si>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</si>
  <si>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</si>
  <si>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</si>
  <si>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</si>
  <si>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</si>
  <si>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</si>
  <si>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</si>
  <si>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</si>
  <si>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</si>
  <si>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</si>
  <si>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</si>
  <si>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</si>
  <si>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</si>
  <si>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</si>
  <si>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</si>
  <si>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</si>
  <si>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</si>
  <si>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</si>
  <si>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</si>
  <si>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</si>
  <si>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</si>
  <si>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</si>
  <si>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</si>
  <si>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</si>
  <si>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</si>
  <si>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</si>
  <si>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</si>
  <si>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</si>
  <si>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</si>
  <si>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</si>
  <si>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</si>
  <si>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</si>
  <si>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</si>
  <si>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</si>
  <si>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</si>
  <si>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</si>
  <si>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</si>
  <si>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</si>
  <si>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</si>
  <si>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</si>
  <si>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</si>
  <si>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</si>
  <si>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</si>
  <si>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</si>
  <si>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</si>
  <si>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</si>
  <si>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</si>
  <si>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</si>
  <si>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</si>
  <si>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</si>
  <si>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</si>
  <si>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</si>
  <si>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</si>
  <si>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</si>
  <si>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</si>
  <si>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</si>
  <si>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</si>
  <si>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</si>
  <si>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</si>
  <si>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</si>
  <si>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</si>
  <si>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</si>
  <si>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</si>
  <si>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</si>
  <si>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</si>
  <si>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</si>
  <si>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</si>
  <si>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</si>
  <si>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</si>
  <si>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</si>
  <si>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</si>
  <si>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</si>
  <si>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</si>
  <si>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</si>
  <si>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</si>
  <si>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</si>
  <si>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</si>
  <si>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</si>
  <si>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</si>
  <si>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</si>
  <si>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</si>
  <si>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</si>
  <si>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</si>
  <si>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</si>
  <si>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</si>
  <si>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</si>
  <si>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</si>
  <si>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</si>
  <si>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</si>
  <si>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</si>
  <si>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</si>
  <si>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</si>
  <si>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</si>
  <si>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</si>
  <si>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</si>
  <si>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</si>
  <si>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</si>
  <si>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</si>
  <si>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</si>
  <si>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</si>
  <si>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</si>
  <si>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</si>
  <si>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</si>
  <si>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</si>
  <si>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</si>
  <si>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</si>
  <si>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</si>
  <si>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</si>
  <si>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</si>
  <si>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</si>
  <si>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</si>
  <si>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</si>
  <si>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</si>
  <si>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</si>
  <si>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</si>
  <si>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</si>
  <si>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</si>
  <si>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</si>
  <si>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</si>
  <si>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</si>
  <si>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</si>
  <si>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</si>
  <si>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</si>
  <si>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</si>
  <si>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</si>
  <si>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</si>
  <si>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</si>
  <si>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</si>
  <si>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</si>
  <si>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</si>
  <si>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</si>
  <si>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</si>
  <si>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</si>
  <si>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</si>
  <si>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</si>
  <si>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</si>
  <si>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</si>
  <si>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</si>
  <si>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</si>
  <si>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</si>
  <si>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</si>
  <si>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</si>
  <si>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</si>
  <si>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</si>
  <si>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</si>
  <si>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</si>
  <si>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</si>
  <si>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</si>
  <si>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</si>
  <si>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</si>
  <si>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</si>
  <si>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</si>
  <si>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</si>
  <si>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</si>
  <si>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</si>
  <si>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</si>
  <si>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</si>
  <si>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</si>
  <si>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</si>
  <si>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</si>
  <si>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</si>
  <si>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</si>
  <si>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</si>
  <si>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</si>
  <si>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</si>
  <si>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</si>
  <si>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</si>
  <si>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</si>
  <si>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</si>
  <si>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</si>
  <si>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</si>
  <si>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</si>
  <si>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</si>
  <si>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</si>
  <si>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</si>
  <si>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</si>
  <si>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</si>
  <si>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</si>
  <si>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</si>
  <si>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</si>
  <si>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</si>
  <si>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</si>
  <si>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</si>
  <si>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</si>
  <si>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</si>
  <si>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</si>
  <si>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</si>
  <si>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</si>
  <si>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</si>
  <si>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</si>
  <si>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</si>
  <si>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</si>
  <si>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</si>
  <si>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</si>
  <si>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</si>
  <si>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</si>
  <si>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</si>
  <si>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</si>
  <si>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</si>
  <si>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</si>
  <si>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</si>
  <si>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</si>
  <si>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</si>
  <si>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</si>
  <si>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</si>
  <si>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</si>
  <si>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</si>
  <si>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</si>
  <si>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</si>
  <si>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</si>
  <si>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</si>
  <si>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</si>
  <si>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</si>
  <si>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</si>
  <si>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</si>
  <si>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</si>
  <si>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</si>
  <si>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</si>
  <si>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</si>
  <si>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</si>
  <si>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</si>
  <si>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</si>
  <si>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</si>
  <si>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</si>
  <si>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</si>
  <si>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</si>
  <si>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</si>
  <si>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</si>
  <si>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</si>
  <si>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</si>
  <si>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</si>
  <si>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</si>
  <si>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</si>
  <si>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</si>
  <si>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</si>
  <si>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</si>
  <si>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</si>
  <si>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</si>
  <si>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</si>
  <si>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</si>
  <si>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</si>
  <si>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</si>
  <si>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</si>
  <si>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</si>
  <si>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</si>
  <si>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</si>
  <si>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</si>
  <si>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</si>
  <si>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</si>
  <si>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</si>
  <si>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</si>
  <si>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</si>
  <si>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</si>
  <si>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</si>
  <si>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</si>
  <si>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</si>
  <si>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</si>
  <si>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</si>
  <si>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</si>
  <si>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</si>
  <si>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</si>
  <si>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</si>
  <si>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</si>
  <si>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</si>
  <si>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</si>
  <si>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</si>
  <si>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</si>
  <si>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</si>
  <si>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</si>
  <si>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</si>
  <si>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</si>
  <si>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</si>
  <si>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</si>
  <si>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</si>
  <si>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</si>
  <si>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</si>
  <si>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</si>
  <si>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</si>
  <si>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</si>
  <si>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</si>
  <si>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</si>
  <si>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</si>
  <si>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</si>
  <si>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</si>
  <si>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</si>
  <si>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</si>
  <si>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</si>
  <si>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</si>
  <si>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</si>
  <si>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</si>
  <si>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</si>
  <si>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</si>
  <si>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</si>
  <si>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</si>
  <si>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</si>
  <si>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</si>
  <si>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</si>
  <si>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</si>
  <si>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</si>
  <si>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</si>
  <si>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</si>
  <si>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</si>
  <si>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</si>
  <si>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</si>
  <si>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</si>
  <si>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</si>
  <si>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</si>
  <si>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</si>
  <si>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</si>
  <si>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</si>
  <si>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</si>
  <si>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</si>
  <si>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</si>
  <si>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</si>
  <si>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</si>
  <si>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</si>
  <si>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</si>
  <si>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</si>
  <si>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</si>
  <si>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</si>
  <si>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</si>
  <si>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</si>
  <si>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</si>
  <si>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</si>
  <si>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</si>
  <si>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</si>
  <si>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</si>
  <si>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</si>
  <si>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</si>
  <si>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</si>
  <si>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</si>
  <si>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</si>
  <si>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</si>
  <si>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</si>
  <si>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</si>
  <si>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</si>
  <si>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</si>
  <si>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</si>
  <si>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</si>
  <si>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</si>
  <si>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</si>
  <si>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</si>
  <si>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</si>
  <si>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</si>
  <si>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</si>
  <si>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</si>
  <si>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</si>
  <si>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</si>
  <si>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</si>
  <si>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</si>
  <si>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</si>
  <si>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</si>
  <si>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</si>
  <si>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</si>
  <si>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</si>
  <si>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</si>
  <si>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</si>
  <si>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</si>
  <si>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</si>
  <si>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</si>
  <si>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</si>
  <si>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</si>
  <si>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</si>
  <si>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</si>
  <si>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</si>
  <si>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</si>
  <si>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</si>
  <si>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</si>
  <si>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</si>
  <si>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</si>
  <si>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</si>
  <si>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</si>
  <si>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</si>
  <si>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</si>
  <si>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</si>
  <si>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</si>
  <si>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</si>
  <si>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</si>
  <si>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</si>
  <si>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</si>
  <si>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</si>
  <si>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</si>
  <si>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</si>
  <si>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</si>
  <si>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</si>
  <si>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</si>
  <si>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</si>
  <si>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</si>
  <si>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</si>
  <si>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</si>
  <si>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</si>
  <si>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</si>
  <si>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</si>
  <si>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</si>
  <si>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</si>
  <si>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</si>
  <si>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</si>
  <si>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</si>
  <si>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</si>
  <si>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</si>
  <si>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</si>
  <si>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</si>
  <si>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</si>
  <si>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</si>
  <si>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</si>
  <si>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</si>
  <si>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</si>
  <si>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</si>
  <si>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</si>
  <si>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</si>
  <si>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</si>
  <si>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</si>
  <si>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</si>
  <si>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</si>
  <si>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</si>
  <si>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</si>
  <si>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</si>
  <si>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</si>
  <si>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</si>
  <si>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</si>
  <si>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</si>
  <si>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</si>
  <si>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</si>
  <si>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</si>
  <si>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</si>
  <si>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</si>
  <si>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</si>
  <si>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</si>
  <si>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</si>
  <si>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</si>
  <si>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</si>
  <si>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</si>
  <si>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</si>
  <si>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</si>
  <si>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</si>
  <si>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</si>
  <si>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</si>
  <si>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</si>
  <si>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</si>
  <si>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</si>
  <si>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</si>
  <si>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</si>
  <si>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</si>
  <si>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</si>
  <si>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</si>
  <si>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</si>
  <si>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</si>
  <si>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</si>
  <si>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</si>
  <si>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</si>
  <si>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</si>
  <si>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</si>
  <si>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</si>
  <si>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</si>
  <si>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</si>
  <si>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</si>
  <si>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</si>
  <si>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</si>
  <si>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</si>
  <si>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</si>
  <si>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</si>
  <si>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</si>
  <si>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</si>
  <si>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</si>
  <si>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</si>
  <si>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</si>
  <si>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</si>
  <si>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</si>
  <si>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</si>
  <si>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</si>
  <si>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</si>
  <si>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</si>
  <si>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</si>
  <si>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</si>
  <si>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</si>
  <si>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</si>
  <si>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</si>
  <si>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</si>
  <si>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</si>
  <si>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</si>
  <si>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</si>
  <si>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</si>
  <si>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</si>
  <si>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</si>
  <si>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</si>
  <si>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</si>
  <si>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</si>
  <si>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</si>
  <si>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</si>
  <si>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</si>
  <si>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</si>
  <si>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</si>
  <si>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</si>
  <si>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</si>
  <si>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</si>
  <si>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</si>
  <si>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</si>
  <si>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</si>
  <si>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</si>
  <si>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</si>
  <si>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</si>
  <si>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</si>
  <si>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</si>
  <si>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</si>
  <si>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</si>
  <si>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</si>
  <si>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</si>
  <si>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</si>
  <si>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</si>
  <si>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</si>
  <si>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</si>
  <si>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</si>
  <si>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</si>
  <si>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</si>
  <si>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</si>
  <si>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</si>
  <si>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</si>
  <si>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</si>
  <si>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</si>
  <si>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</si>
  <si>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</si>
  <si>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</si>
  <si>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</si>
  <si>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</si>
  <si>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</si>
  <si>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</si>
  <si>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</si>
  <si>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</si>
  <si>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</si>
  <si>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</si>
  <si>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</si>
  <si>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</si>
  <si>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</si>
  <si>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</si>
  <si>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</si>
  <si>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</si>
  <si>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</si>
  <si>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</si>
  <si>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</si>
  <si>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</si>
  <si>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</si>
  <si>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</si>
  <si>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</si>
  <si>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</si>
  <si>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</si>
  <si>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</si>
  <si>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</si>
  <si>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</si>
  <si>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</si>
  <si>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</si>
  <si>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</si>
  <si>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</si>
  <si>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</si>
  <si>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</si>
  <si>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</si>
  <si>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</si>
  <si>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</si>
  <si>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</si>
  <si>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</si>
  <si>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</si>
  <si>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</si>
  <si>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</si>
  <si>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</si>
  <si>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</si>
  <si>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</si>
  <si>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</si>
  <si>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</si>
  <si>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</si>
  <si>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</si>
  <si>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</si>
  <si>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</si>
  <si>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</si>
  <si>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</si>
  <si>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</si>
  <si>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</si>
  <si>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</si>
  <si>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</si>
  <si>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</si>
  <si>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</si>
  <si>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</si>
  <si>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</si>
  <si>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</si>
  <si>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</si>
  <si>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</si>
  <si>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</si>
  <si>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</si>
  <si>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</si>
  <si>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</si>
  <si>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</si>
  <si>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</si>
  <si>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</si>
  <si>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</si>
  <si>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</si>
  <si>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</si>
  <si>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</si>
  <si>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</si>
  <si>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</si>
  <si>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</si>
  <si>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</si>
  <si>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</si>
  <si>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</si>
  <si>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</si>
  <si>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</si>
  <si>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</si>
  <si>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</si>
  <si>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</si>
  <si>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</si>
  <si>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</si>
  <si>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</si>
  <si>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</si>
  <si>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</si>
  <si>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</si>
  <si>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</si>
  <si>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</si>
  <si>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</si>
  <si>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</si>
  <si>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</si>
  <si>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</si>
  <si>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</si>
  <si>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</si>
  <si>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</si>
  <si>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</si>
  <si>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</si>
  <si>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</si>
  <si>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</si>
  <si>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</si>
  <si>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</si>
  <si>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</si>
  <si>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</si>
  <si>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</si>
  <si>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</si>
  <si>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</si>
  <si>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</si>
  <si>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</si>
  <si>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</si>
  <si>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</si>
  <si>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</si>
  <si>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</si>
  <si>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</si>
  <si>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</si>
  <si>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</si>
  <si>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</si>
  <si>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</si>
  <si>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</si>
  <si>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</si>
  <si>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</si>
  <si>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</si>
  <si>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</si>
  <si>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</si>
  <si>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</si>
  <si>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</si>
  <si>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</si>
  <si>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</si>
  <si>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</si>
  <si>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</si>
  <si>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</si>
  <si>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</si>
  <si>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</si>
  <si>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</si>
  <si>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</si>
  <si>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</si>
  <si>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</si>
  <si>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</si>
  <si>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</si>
  <si>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</si>
  <si>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</si>
  <si>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</si>
  <si>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</si>
  <si>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</si>
  <si>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</si>
  <si>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</si>
  <si>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</si>
  <si>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</si>
  <si>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</si>
  <si>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</si>
  <si>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</si>
  <si>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</si>
  <si>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</si>
  <si>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</si>
  <si>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</si>
  <si>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</si>
  <si>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</si>
  <si>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</si>
  <si>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</si>
  <si>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</si>
  <si>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</si>
  <si>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</si>
  <si>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</si>
  <si>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</si>
  <si>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</si>
  <si>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</si>
  <si>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</si>
  <si>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</si>
  <si>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</si>
  <si>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</si>
  <si>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</si>
  <si>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</si>
  <si>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</si>
  <si>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</si>
  <si>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</si>
  <si>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</si>
  <si>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</si>
  <si>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</si>
  <si>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</si>
  <si>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</si>
  <si>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</si>
  <si>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</si>
  <si>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</si>
  <si>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</si>
  <si>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</si>
  <si>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</si>
  <si>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</si>
  <si>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</si>
  <si>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</si>
  <si>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</si>
  <si>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</si>
  <si>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</si>
  <si>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</si>
  <si>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</si>
  <si>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</si>
  <si>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</si>
  <si>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</si>
  <si>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</si>
  <si>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</si>
  <si>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</si>
  <si>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</si>
  <si>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</si>
  <si>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</si>
  <si>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</si>
  <si>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</si>
  <si>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</si>
  <si>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</si>
  <si>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</si>
  <si>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</si>
  <si>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</si>
  <si>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</si>
  <si>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</si>
  <si>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</si>
  <si>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</si>
  <si>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</si>
  <si>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</si>
  <si>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</si>
  <si>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</si>
  <si>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</si>
  <si>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</si>
  <si>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</si>
  <si>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</si>
  <si>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</si>
  <si>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</si>
  <si>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</si>
  <si>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</si>
  <si>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</si>
  <si>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</si>
  <si>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</si>
  <si>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</si>
  <si>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</si>
  <si>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</si>
  <si>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</si>
  <si>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</si>
  <si>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</si>
  <si>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</si>
  <si>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</si>
  <si>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</si>
  <si>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</si>
  <si>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</si>
  <si>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</si>
  <si>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</si>
  <si>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</si>
  <si>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</si>
  <si>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</si>
  <si>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</si>
  <si>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</si>
  <si>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</si>
  <si>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</si>
  <si>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</si>
  <si>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</si>
  <si>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</si>
  <si>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</si>
  <si>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</si>
  <si>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</si>
  <si>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</si>
  <si>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</si>
  <si>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</si>
  <si>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</si>
  <si>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</si>
  <si>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</si>
  <si>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</si>
  <si>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</si>
  <si>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</si>
  <si>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</si>
  <si>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</si>
  <si>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</si>
  <si>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</si>
  <si>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</si>
  <si>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</si>
  <si>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</si>
  <si>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</si>
  <si>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</si>
  <si>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</si>
  <si>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</si>
  <si>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</si>
  <si>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</si>
  <si>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</si>
  <si>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</si>
  <si>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</si>
  <si>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</si>
  <si>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</si>
  <si>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</si>
  <si>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</si>
  <si>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</si>
  <si>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</si>
  <si>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</si>
  <si>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</si>
  <si>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</si>
  <si>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</si>
  <si>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</si>
  <si>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</si>
  <si>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</si>
  <si>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</si>
  <si>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</si>
  <si>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</si>
  <si>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</si>
  <si>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</si>
  <si>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</si>
  <si>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</si>
  <si>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</si>
  <si>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</si>
  <si>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</si>
  <si>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</si>
  <si>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</si>
  <si>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</si>
  <si>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</si>
  <si>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</si>
  <si>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</si>
  <si>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</si>
  <si>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</si>
  <si>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</si>
  <si>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</si>
  <si>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</si>
  <si>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</si>
  <si>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</si>
  <si>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</si>
  <si>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</si>
  <si>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</si>
  <si>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</si>
  <si>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</si>
  <si>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</si>
  <si>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</si>
  <si>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</si>
  <si>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</si>
  <si>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</si>
  <si>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</si>
  <si>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</si>
  <si>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</si>
  <si>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</si>
  <si>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</si>
  <si>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</si>
  <si>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</si>
  <si>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</si>
  <si>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</si>
  <si>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</si>
  <si>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</si>
  <si>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</si>
  <si>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</si>
  <si>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</si>
  <si>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</si>
  <si>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</si>
  <si>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</si>
  <si>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</si>
  <si>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</si>
  <si>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</si>
  <si>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</si>
  <si>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</si>
  <si>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</si>
  <si>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</si>
  <si>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</si>
  <si>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</si>
  <si>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</si>
  <si>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</si>
  <si>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</si>
  <si>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</si>
  <si>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</si>
  <si>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</si>
  <si>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</si>
  <si>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</si>
  <si>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</si>
  <si>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</si>
  <si>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</si>
  <si>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</si>
  <si>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</si>
  <si>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</si>
  <si>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</si>
  <si>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</si>
  <si>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</si>
  <si>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</si>
  <si>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</si>
  <si>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</si>
  <si>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</si>
  <si>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</si>
  <si>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</si>
  <si>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</si>
  <si>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</si>
  <si>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</si>
  <si>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</si>
  <si>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</si>
  <si>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</si>
  <si>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</si>
  <si>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</si>
  <si>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</si>
  <si>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</si>
  <si>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</si>
  <si>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</si>
  <si>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</si>
  <si>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</si>
  <si>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</si>
  <si>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</si>
  <si>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</si>
  <si>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</si>
  <si>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</si>
  <si>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</si>
  <si>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</si>
  <si>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</si>
  <si>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</si>
  <si>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</si>
  <si>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</si>
  <si>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</si>
  <si>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</si>
  <si>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</si>
  <si>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</si>
  <si>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</si>
  <si>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</si>
  <si>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</si>
  <si>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</si>
  <si>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</si>
  <si>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</si>
  <si>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</si>
  <si>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</si>
  <si>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</si>
  <si>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</si>
  <si>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</si>
  <si>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</si>
  <si>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</si>
  <si>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</si>
  <si>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</si>
  <si>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</si>
  <si>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</si>
  <si>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</si>
  <si>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</si>
  <si>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</si>
  <si>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</si>
  <si>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</si>
  <si>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</si>
  <si>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</si>
  <si>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</si>
  <si>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</si>
  <si>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</si>
  <si>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</si>
  <si>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</si>
  <si>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</si>
  <si>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</si>
  <si>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</si>
  <si>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</si>
  <si>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</si>
  <si>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</si>
  <si>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</si>
  <si>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</si>
  <si>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</si>
  <si>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</si>
  <si>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</si>
  <si>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</si>
  <si>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</si>
  <si>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</si>
  <si>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</si>
  <si>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</si>
  <si>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</si>
  <si>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</si>
  <si>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</si>
  <si>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</si>
  <si>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</si>
  <si>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</si>
  <si>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</si>
  <si>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</si>
  <si>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</si>
  <si>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</si>
  <si>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</si>
  <si>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</si>
  <si>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</si>
  <si>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</si>
  <si>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</si>
  <si>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</si>
  <si>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</si>
  <si>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</si>
  <si>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</si>
  <si>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</si>
  <si>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</si>
  <si>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</si>
  <si>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</si>
  <si>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</si>
  <si>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</si>
  <si>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</si>
  <si>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</si>
  <si>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</si>
  <si>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</si>
  <si>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</si>
  <si>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</si>
  <si>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</si>
  <si>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</si>
  <si>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</si>
  <si>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</si>
  <si>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</si>
  <si>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</si>
  <si>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</si>
  <si>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</si>
  <si>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</si>
  <si>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</si>
  <si>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</si>
  <si>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</si>
  <si>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</si>
  <si>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</si>
  <si>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</si>
  <si>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</si>
  <si>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</si>
  <si>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</si>
  <si>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</si>
  <si>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</si>
  <si>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</si>
  <si>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</si>
  <si>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</si>
  <si>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</si>
  <si>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</si>
  <si>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</si>
  <si>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</si>
  <si>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</si>
  <si>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</si>
  <si>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</si>
  <si>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</si>
  <si>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</si>
  <si>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</si>
  <si>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</si>
  <si>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</si>
  <si>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</si>
  <si>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</si>
  <si>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</si>
  <si>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</si>
  <si>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</si>
  <si>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</si>
  <si>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</si>
  <si>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</si>
  <si>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</si>
  <si>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</si>
  <si>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</si>
  <si>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</si>
  <si>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</si>
  <si>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</si>
  <si>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</si>
  <si>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</si>
  <si>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</si>
  <si>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</si>
  <si>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</si>
  <si>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</si>
  <si>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</si>
  <si>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</si>
  <si>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</si>
  <si>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</si>
  <si>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</si>
  <si>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</si>
  <si>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</si>
  <si>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</si>
  <si>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</si>
  <si>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</si>
  <si>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</si>
  <si>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</si>
  <si>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</si>
  <si>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</si>
  <si>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</si>
  <si>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</si>
  <si>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</si>
  <si>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</si>
  <si>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</si>
  <si>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</si>
  <si>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</si>
  <si>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</si>
  <si>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</si>
  <si>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</si>
  <si>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</si>
  <si>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</si>
  <si>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</si>
  <si>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</si>
  <si>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</si>
  <si>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</si>
  <si>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</si>
  <si>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</si>
  <si>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</si>
  <si>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</si>
  <si>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</si>
  <si>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</si>
  <si>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</si>
  <si>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</si>
  <si>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</si>
  <si>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</si>
  <si>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</si>
  <si>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</si>
  <si>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</si>
  <si>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</si>
  <si>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</si>
  <si>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</si>
  <si>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</si>
  <si>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</si>
  <si>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</si>
  <si>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</si>
  <si>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</si>
  <si>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</si>
  <si>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</si>
  <si>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</si>
  <si>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</si>
  <si>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</si>
  <si>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</si>
  <si>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</si>
  <si>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</si>
  <si>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</si>
  <si>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</si>
  <si>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</si>
  <si>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</si>
  <si>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</si>
  <si>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</si>
  <si>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</si>
  <si>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</si>
  <si>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</si>
  <si>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</si>
  <si>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</si>
  <si>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</si>
  <si>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</si>
  <si>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</si>
  <si>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</si>
  <si>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</si>
  <si>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</si>
  <si>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</si>
  <si>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</si>
  <si>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</si>
  <si>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</si>
  <si>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</si>
  <si>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</si>
  <si>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</si>
  <si>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</si>
  <si>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</si>
  <si>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</si>
  <si>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</si>
  <si>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</si>
  <si>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</si>
  <si>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</si>
  <si>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</si>
  <si>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</si>
  <si>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</si>
  <si>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</si>
  <si>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</si>
  <si>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</si>
  <si>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</si>
  <si>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</si>
  <si>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</si>
  <si>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</si>
  <si>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</si>
  <si>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</si>
  <si>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</si>
  <si>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</si>
  <si>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</si>
  <si>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</si>
  <si>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</si>
  <si>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</si>
  <si>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</si>
  <si>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</si>
  <si>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</si>
  <si>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</si>
  <si>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</si>
  <si>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</si>
  <si>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</si>
  <si>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</si>
  <si>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</si>
  <si>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</si>
  <si>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</si>
  <si>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</si>
  <si>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</si>
  <si>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</si>
  <si>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</si>
  <si>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</si>
  <si>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</si>
  <si>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</si>
  <si>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</si>
  <si>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</si>
  <si>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</si>
  <si>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</si>
  <si>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</si>
  <si>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</si>
  <si>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</si>
  <si>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</si>
  <si>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</si>
  <si>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</si>
  <si>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</si>
  <si>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</si>
  <si>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</si>
  <si>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</si>
  <si>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</si>
  <si>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</si>
  <si>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</si>
  <si>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</si>
  <si>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</si>
  <si>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</si>
  <si>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</si>
  <si>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</si>
  <si>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</si>
  <si>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</si>
  <si>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</si>
  <si>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</si>
  <si>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</si>
  <si>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</si>
  <si>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</si>
  <si>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</si>
  <si>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</si>
  <si>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</si>
  <si>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</si>
  <si>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</si>
  <si>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</si>
  <si>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</si>
  <si>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</si>
  <si>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</si>
  <si>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</si>
  <si>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</si>
  <si>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</si>
  <si>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</si>
  <si>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</si>
  <si>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</si>
  <si>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</si>
  <si>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</si>
  <si>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</si>
  <si>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</si>
  <si>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</si>
  <si>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</si>
  <si>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</si>
  <si>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</si>
  <si>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</si>
  <si>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</si>
  <si>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</si>
  <si>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</si>
  <si>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</si>
  <si>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</si>
  <si>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</si>
  <si>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</si>
  <si>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</si>
  <si>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</si>
  <si>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</si>
  <si>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</si>
  <si>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</si>
  <si>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</si>
  <si>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</si>
  <si>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</si>
  <si>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</si>
  <si>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</si>
  <si>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</si>
  <si>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</si>
  <si>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</si>
  <si>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</si>
  <si>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</si>
  <si>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</si>
  <si>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</si>
  <si>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</si>
  <si>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</si>
  <si>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</si>
  <si>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</si>
  <si>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</si>
  <si>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</si>
  <si>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</si>
  <si>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</si>
  <si>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</si>
  <si>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</si>
  <si>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</si>
  <si>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</si>
  <si>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</si>
  <si>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</si>
  <si>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</si>
  <si>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</si>
  <si>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</si>
  <si>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</si>
  <si>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</si>
  <si>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</si>
  <si>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</si>
  <si>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</si>
  <si>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</si>
  <si>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</si>
  <si>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</si>
  <si>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</si>
  <si>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</si>
  <si>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</si>
  <si>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</si>
  <si>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</si>
  <si>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</si>
  <si>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</si>
  <si>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</si>
  <si>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</si>
  <si>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</si>
  <si>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</si>
  <si>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</si>
  <si>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</si>
  <si>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</si>
  <si>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</si>
  <si>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</si>
  <si>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</si>
  <si>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</si>
  <si>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</si>
  <si>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</si>
  <si>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</si>
  <si>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</si>
  <si>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</si>
  <si>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</si>
  <si>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</si>
  <si>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</si>
  <si>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</si>
  <si>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</si>
  <si>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</si>
  <si>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</si>
  <si>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</si>
  <si>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</si>
  <si>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</si>
  <si>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</si>
  <si>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</si>
  <si>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</si>
  <si>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</si>
  <si>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</si>
  <si>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</si>
  <si>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</si>
  <si>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</si>
  <si>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</si>
  <si>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</si>
  <si>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</si>
  <si>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</si>
  <si>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</si>
  <si>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</si>
  <si>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</si>
  <si>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</si>
  <si>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</si>
  <si>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</si>
  <si>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</si>
  <si>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</si>
  <si>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</si>
  <si>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</si>
  <si>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</si>
  <si>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</si>
  <si>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</si>
  <si>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</si>
  <si>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</si>
  <si>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</si>
  <si>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</si>
  <si>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</si>
  <si>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</si>
  <si>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</si>
  <si>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</si>
  <si>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</si>
  <si>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</si>
  <si>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</si>
  <si>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</si>
  <si>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</si>
  <si>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</si>
  <si>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</si>
  <si>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</si>
  <si>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</si>
  <si>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</si>
  <si>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</si>
  <si>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</si>
  <si>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</si>
  <si>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</si>
  <si>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</si>
  <si>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</si>
  <si>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</si>
  <si>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</si>
  <si>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</si>
  <si>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</si>
  <si>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</si>
  <si>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</si>
  <si>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</si>
  <si>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</si>
  <si>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</si>
  <si>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</si>
  <si>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</si>
  <si>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</si>
  <si>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</si>
  <si>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</si>
  <si>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</si>
  <si>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</si>
  <si>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</si>
  <si>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</si>
  <si>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</si>
  <si>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</si>
  <si>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</si>
  <si>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</si>
  <si>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</si>
  <si>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</si>
  <si>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</si>
  <si>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</si>
  <si>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</si>
  <si>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</si>
  <si>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</si>
  <si>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</si>
  <si>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</si>
  <si>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</si>
  <si>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</si>
  <si>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</si>
  <si>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</si>
  <si>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</si>
  <si>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</si>
  <si>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</si>
  <si>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</si>
  <si>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</si>
  <si>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</si>
  <si>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</si>
  <si>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</si>
  <si>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</si>
  <si>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</si>
  <si>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</si>
  <si>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</si>
  <si>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</si>
  <si>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</si>
  <si>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</si>
  <si>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</si>
  <si>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</si>
  <si>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</si>
  <si>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</si>
  <si>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</si>
  <si>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</si>
  <si>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</si>
  <si>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</si>
  <si>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</si>
  <si>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</si>
  <si>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</si>
  <si>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</si>
  <si>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</si>
  <si>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</si>
  <si>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</si>
  <si>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</si>
  <si>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</si>
  <si>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</si>
  <si>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</si>
  <si>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</si>
  <si>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</si>
  <si>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</si>
  <si>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</si>
  <si>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</si>
  <si>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</si>
  <si>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</si>
  <si>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</si>
  <si>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</si>
  <si>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</si>
  <si>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</si>
  <si>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</si>
  <si>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</si>
  <si>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</si>
  <si>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</si>
  <si>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</si>
  <si>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</si>
  <si>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</si>
  <si>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</si>
  <si>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</si>
  <si>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</si>
  <si>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</si>
  <si>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</si>
  <si>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</si>
  <si>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</si>
  <si>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</si>
  <si>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</si>
  <si>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</si>
  <si>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</si>
  <si>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</si>
  <si>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</si>
  <si>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</si>
  <si>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</si>
  <si>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</si>
  <si>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</si>
  <si>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</si>
  <si>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</si>
  <si>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</si>
  <si>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</si>
  <si>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</si>
  <si>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</si>
  <si>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</si>
  <si>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</si>
  <si>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</si>
  <si>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</si>
  <si>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</si>
  <si>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</si>
  <si>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</si>
  <si>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</si>
  <si>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</si>
  <si>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</si>
  <si>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</si>
  <si>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</si>
  <si>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</si>
  <si>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</si>
  <si>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</si>
  <si>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</si>
  <si>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</si>
  <si>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</si>
  <si>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</si>
  <si>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</si>
  <si>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</si>
  <si>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</si>
  <si>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</si>
  <si>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</si>
  <si>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</si>
  <si>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</si>
  <si>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</si>
  <si>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</si>
  <si>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</si>
  <si>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</si>
  <si>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</si>
  <si>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</si>
  <si>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</si>
  <si>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</si>
  <si>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</si>
  <si>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</si>
  <si>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</si>
  <si>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</si>
  <si>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</si>
  <si>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</si>
  <si>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</si>
  <si>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</si>
  <si>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</si>
  <si>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</si>
  <si>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</si>
  <si>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</si>
  <si>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</si>
  <si>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</si>
  <si>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</si>
  <si>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</si>
  <si>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</si>
  <si>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</si>
  <si>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</si>
  <si>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</si>
  <si>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</si>
  <si>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</si>
  <si>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</si>
  <si>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</si>
  <si>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</si>
  <si>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</si>
  <si>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</si>
  <si>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</si>
  <si>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</si>
  <si>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</si>
  <si>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</si>
  <si>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</si>
  <si>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</si>
  <si>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</si>
  <si>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</si>
  <si>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</si>
  <si>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</si>
  <si>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</si>
  <si>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</si>
  <si>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</si>
  <si>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</si>
  <si>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</si>
  <si>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</si>
  <si>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</si>
  <si>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</si>
  <si>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</si>
  <si>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</si>
  <si>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</si>
  <si>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</si>
  <si>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</si>
  <si>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</si>
  <si>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</si>
  <si>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</si>
  <si>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</si>
  <si>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</si>
  <si>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</si>
  <si>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</si>
  <si>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</si>
  <si>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</si>
  <si>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</si>
  <si>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</si>
  <si>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</si>
  <si>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</si>
  <si>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</si>
  <si>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</si>
  <si>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</si>
  <si>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</si>
  <si>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</si>
  <si>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</si>
  <si>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</si>
  <si>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</si>
  <si>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</si>
  <si>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</si>
  <si>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</si>
  <si>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</si>
  <si>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</si>
  <si>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</si>
  <si>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</si>
  <si>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</si>
  <si>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</si>
  <si>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</si>
  <si>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</si>
  <si>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</si>
  <si>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</si>
  <si>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</si>
  <si>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</si>
  <si>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</si>
  <si>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</si>
  <si>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</si>
  <si>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</si>
  <si>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</si>
  <si>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</si>
  <si>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</si>
  <si>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</si>
  <si>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</si>
  <si>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</si>
  <si>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</si>
  <si>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</si>
  <si>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</si>
  <si>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</si>
  <si>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</si>
  <si>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</si>
  <si>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</si>
  <si>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</si>
  <si>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</si>
  <si>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</si>
  <si>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</si>
  <si>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</si>
  <si>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</si>
  <si>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</si>
  <si>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</si>
  <si>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</si>
  <si>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</si>
  <si>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</si>
  <si>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</si>
  <si>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</si>
  <si>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</si>
  <si>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</si>
  <si>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</si>
  <si>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</si>
  <si>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</si>
  <si>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</si>
  <si>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</si>
  <si>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</si>
  <si>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</si>
  <si>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</si>
  <si>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</si>
  <si>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</si>
  <si>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</si>
  <si>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</si>
  <si>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</si>
  <si>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</si>
  <si>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</si>
  <si>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</si>
  <si>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</si>
  <si>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</si>
  <si>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</si>
  <si>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</si>
  <si>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</si>
  <si>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</si>
  <si>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</si>
  <si>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</si>
  <si>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</si>
  <si>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</si>
  <si>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</si>
  <si>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</si>
  <si>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</si>
  <si>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</si>
  <si>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</si>
  <si>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</si>
  <si>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</si>
  <si>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</si>
  <si>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</si>
  <si>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</si>
  <si>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</si>
  <si>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</si>
  <si>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</si>
  <si>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</si>
  <si>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</si>
  <si>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</si>
  <si>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</si>
  <si>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</si>
  <si>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</si>
  <si>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</si>
  <si>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</si>
  <si>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</si>
  <si>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</si>
  <si>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</si>
  <si>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</si>
  <si>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</si>
  <si>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</si>
  <si>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</si>
  <si>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</si>
  <si>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</si>
  <si>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</si>
  <si>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</si>
  <si>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</si>
  <si>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</si>
  <si>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</si>
  <si>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</si>
  <si>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</si>
  <si>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</si>
  <si>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</si>
  <si>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</si>
  <si>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</si>
  <si>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</si>
  <si>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</si>
  <si>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</si>
  <si>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</si>
  <si>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</si>
  <si>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</si>
  <si>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</si>
  <si>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</si>
  <si>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</si>
  <si>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</si>
  <si>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</si>
  <si>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</si>
  <si>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</si>
  <si>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</si>
  <si>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</si>
  <si>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</si>
  <si>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</si>
  <si>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</si>
  <si>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</si>
  <si>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</si>
  <si>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</si>
  <si>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</si>
  <si>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</si>
  <si>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</si>
  <si>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</si>
  <si>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</si>
  <si>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</si>
  <si>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</si>
  <si>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</si>
  <si>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</si>
  <si>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</si>
  <si>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</si>
  <si>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</si>
  <si>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</si>
  <si>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</si>
  <si>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</si>
  <si>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</si>
  <si>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</si>
  <si>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</si>
  <si>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</si>
  <si>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</si>
  <si>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</si>
  <si>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</si>
  <si>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</si>
  <si>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</si>
  <si>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</si>
  <si>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</si>
  <si>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</si>
  <si>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</si>
  <si>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</si>
  <si>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</si>
  <si>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</si>
  <si>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</si>
  <si>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</si>
  <si>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</si>
  <si>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</si>
  <si>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</si>
  <si>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</si>
  <si>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</si>
  <si>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</si>
  <si>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</si>
  <si>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</si>
  <si>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</si>
  <si>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</si>
  <si>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</si>
  <si>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</si>
  <si>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</si>
  <si>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</si>
  <si>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</si>
  <si>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</si>
  <si>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</si>
  <si>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</si>
  <si>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</si>
  <si>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</si>
  <si>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</si>
  <si>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</si>
  <si>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</si>
  <si>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</si>
  <si>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</si>
  <si>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</si>
  <si>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</si>
  <si>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</si>
  <si>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</si>
  <si>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</si>
  <si>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</si>
  <si>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</si>
  <si>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</si>
  <si>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</si>
  <si>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</si>
  <si>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</si>
  <si>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</si>
  <si>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</si>
  <si>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</si>
  <si>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</si>
  <si>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</si>
  <si>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</si>
  <si>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</si>
  <si>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</si>
  <si>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</si>
  <si>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</si>
  <si>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</si>
  <si>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</si>
  <si>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</si>
  <si>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</si>
  <si>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</si>
  <si>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</si>
  <si>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</si>
  <si>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</si>
  <si>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</si>
  <si>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</si>
  <si>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</si>
  <si>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</si>
  <si>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</si>
  <si>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</si>
  <si>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</si>
  <si>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</si>
  <si>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</si>
  <si>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</si>
  <si>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</si>
  <si>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</si>
  <si>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</si>
  <si>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</si>
  <si>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</si>
  <si>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</si>
  <si>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</si>
  <si>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</si>
  <si>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</si>
  <si>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</si>
  <si>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</si>
  <si>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</si>
  <si>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</si>
  <si>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</si>
  <si>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</si>
  <si>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</si>
  <si>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</si>
  <si>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</si>
  <si>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</si>
  <si>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</si>
  <si>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</si>
  <si>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</si>
  <si>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</si>
  <si>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</si>
  <si>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</si>
  <si>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</si>
  <si>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</si>
  <si>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</si>
  <si>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</si>
  <si>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</si>
  <si>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</si>
  <si>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</si>
  <si>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</si>
  <si>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</si>
  <si>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</si>
  <si>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</si>
  <si>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</si>
  <si>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</si>
  <si>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</si>
  <si>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</si>
  <si>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</si>
  <si>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</si>
  <si>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</si>
  <si>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</si>
  <si>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</si>
  <si>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</si>
  <si>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</si>
  <si>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</si>
  <si>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</si>
  <si>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</si>
  <si>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</si>
  <si>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</si>
  <si>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</si>
  <si>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</si>
  <si>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</si>
  <si>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</si>
  <si>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</si>
  <si>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</si>
  <si>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</si>
  <si>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</si>
  <si>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</si>
  <si>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</si>
  <si>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</si>
  <si>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</si>
  <si>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</si>
  <si>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</si>
  <si>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</si>
  <si>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</si>
  <si>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</si>
  <si>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</si>
  <si>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</si>
  <si>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</si>
  <si>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</si>
  <si>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</si>
  <si>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</si>
  <si>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</si>
  <si>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</si>
  <si>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</si>
  <si>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</si>
  <si>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</si>
  <si>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</si>
  <si>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</si>
  <si>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</si>
  <si>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</si>
  <si>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</si>
  <si>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</si>
  <si>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</si>
  <si>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</si>
  <si>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</si>
  <si>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</si>
  <si>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</si>
  <si>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</si>
  <si>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</si>
  <si>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</si>
  <si>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</si>
  <si>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</si>
  <si>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</si>
  <si>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</si>
  <si>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</si>
  <si>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</si>
  <si>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</si>
  <si>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</si>
  <si>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</si>
  <si>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</si>
  <si>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</si>
  <si>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</si>
  <si>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</si>
  <si>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</si>
  <si>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</si>
  <si>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</si>
  <si>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</si>
  <si>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</si>
  <si>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</si>
  <si>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</si>
  <si>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</si>
  <si>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</si>
  <si>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</si>
  <si>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</si>
  <si>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</si>
  <si>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</si>
  <si>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</si>
  <si>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</si>
  <si>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</si>
  <si>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</si>
  <si>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</si>
  <si>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</si>
  <si>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</si>
  <si>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</si>
  <si>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</si>
  <si>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</si>
  <si>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</si>
  <si>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</si>
  <si>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</si>
  <si>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</si>
  <si>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</si>
  <si>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</si>
  <si>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</si>
  <si>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</si>
  <si>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</si>
  <si>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</si>
  <si>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</si>
  <si>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</si>
  <si>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</si>
  <si>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</si>
  <si>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</si>
  <si>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</si>
  <si>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</si>
  <si>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</si>
  <si>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</si>
  <si>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</si>
  <si>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</si>
  <si>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</si>
  <si>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</si>
  <si>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</si>
  <si>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</si>
  <si>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</si>
  <si>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</si>
  <si>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</si>
  <si>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</si>
  <si>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</si>
  <si>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</si>
  <si>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</si>
  <si>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</si>
  <si>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</si>
  <si>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</si>
  <si>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</si>
  <si>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</si>
  <si>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</si>
  <si>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</si>
  <si>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</si>
  <si>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</si>
  <si>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</si>
  <si>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</si>
  <si>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</si>
  <si>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</si>
  <si>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</si>
  <si>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</si>
  <si>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</si>
  <si>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</si>
  <si>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</si>
  <si>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</si>
  <si>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</si>
  <si>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</si>
  <si>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</si>
  <si>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</si>
  <si>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</si>
  <si>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</si>
  <si>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</si>
  <si>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</si>
  <si>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</si>
  <si>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</si>
  <si>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</si>
  <si>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</si>
  <si>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</si>
  <si>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</si>
  <si>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</si>
  <si>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</si>
  <si>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</si>
  <si>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</si>
  <si>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</si>
  <si>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</si>
  <si>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</si>
  <si>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</si>
  <si>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</si>
  <si>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</si>
  <si>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</si>
  <si>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</si>
  <si>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</si>
  <si>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</si>
  <si>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</si>
  <si>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</si>
  <si>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</si>
  <si>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</si>
  <si>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</si>
  <si>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</si>
  <si>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</si>
  <si>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</si>
  <si>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</si>
  <si>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</si>
  <si>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</si>
  <si>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</si>
  <si>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</si>
  <si>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</si>
  <si>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</si>
  <si>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</si>
  <si>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</si>
  <si>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</si>
  <si>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</si>
  <si>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</si>
  <si>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</si>
  <si>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</si>
  <si>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</si>
  <si>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</si>
  <si>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</si>
  <si>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</si>
  <si>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</si>
  <si>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</si>
  <si>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</si>
  <si>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</si>
  <si>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</si>
  <si>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</si>
  <si>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</si>
  <si>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</si>
  <si>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</si>
  <si>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</si>
  <si>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</si>
  <si>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</si>
  <si>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</si>
  <si>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</si>
  <si>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</si>
  <si>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</si>
  <si>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</si>
  <si>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</si>
  <si>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</si>
  <si>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</si>
  <si>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</si>
  <si>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</si>
  <si>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</si>
  <si>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</si>
  <si>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</si>
  <si>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</si>
  <si>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</si>
  <si>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</si>
  <si>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</si>
  <si>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</si>
  <si>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</si>
  <si>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</si>
  <si>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</si>
  <si>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</si>
  <si>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</si>
  <si>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</si>
  <si>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</si>
  <si>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</si>
  <si>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</si>
  <si>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</si>
  <si>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</si>
  <si>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</si>
  <si>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</si>
  <si>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</si>
  <si>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</si>
  <si>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</si>
  <si>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</si>
  <si>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</si>
  <si>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</si>
  <si>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</si>
  <si>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</si>
  <si>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</si>
  <si>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</si>
  <si>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</si>
  <si>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</si>
  <si>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</si>
  <si>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</si>
  <si>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</si>
  <si>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</si>
  <si>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</si>
  <si>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</si>
  <si>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</si>
  <si>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</si>
  <si>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</si>
  <si>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</si>
  <si>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</si>
  <si>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</si>
  <si>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</si>
  <si>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</si>
  <si>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</si>
  <si>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</si>
  <si>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</si>
  <si>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</si>
  <si>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</si>
  <si>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</si>
  <si>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</si>
  <si>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</si>
  <si>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</si>
  <si>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</si>
  <si>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</si>
  <si>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</si>
  <si>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</si>
  <si>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</si>
  <si>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</si>
  <si>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</si>
  <si>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</si>
  <si>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</si>
  <si>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</si>
  <si>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</si>
  <si>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</si>
  <si>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</si>
  <si>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</si>
  <si>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</si>
  <si>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</si>
  <si>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</si>
  <si>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</si>
  <si>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</si>
  <si>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</si>
  <si>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</si>
  <si>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</si>
  <si>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</si>
  <si>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</si>
  <si>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</si>
  <si>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</si>
  <si>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</si>
  <si>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</si>
  <si>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</si>
  <si>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</si>
  <si>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</si>
  <si>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</si>
  <si>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</si>
  <si>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</si>
  <si>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</si>
  <si>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</si>
  <si>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</si>
  <si>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</si>
  <si>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</si>
  <si>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</si>
  <si>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</si>
  <si>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</si>
  <si>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</si>
  <si>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</si>
  <si>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</si>
  <si>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</si>
  <si>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</si>
  <si>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</si>
  <si>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</si>
  <si>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</si>
  <si>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</si>
  <si>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</si>
  <si>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</si>
  <si>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</si>
  <si>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</si>
  <si>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</si>
  <si>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</si>
  <si>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</si>
  <si>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</si>
  <si>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</si>
  <si>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</si>
  <si>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</si>
  <si>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</si>
  <si>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</si>
  <si>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</si>
  <si>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</si>
  <si>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</si>
  <si>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</si>
  <si>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</si>
  <si>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</si>
  <si>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</si>
  <si>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</si>
  <si>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</si>
  <si>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</si>
  <si>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</si>
  <si>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</si>
  <si>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</si>
  <si>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</si>
  <si>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</si>
  <si>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</si>
  <si>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</si>
  <si>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</si>
  <si>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</si>
  <si>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</si>
  <si>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</si>
  <si>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</si>
  <si>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</si>
  <si>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</si>
  <si>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</si>
  <si>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</si>
  <si>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</si>
  <si>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</si>
  <si>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</si>
  <si>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</si>
  <si>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</si>
  <si>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</si>
  <si>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</si>
  <si>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</si>
  <si>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</si>
  <si>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</si>
  <si>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</si>
  <si>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</si>
  <si>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</si>
  <si>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</si>
  <si>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</si>
  <si>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</si>
  <si>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</si>
  <si>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</si>
  <si>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</si>
  <si>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</si>
  <si>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</si>
  <si>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</si>
  <si>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</si>
  <si>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</si>
  <si>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</si>
  <si>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</si>
  <si>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</si>
  <si>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</si>
  <si>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</si>
  <si>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</si>
  <si>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</si>
  <si>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</si>
  <si>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</si>
  <si>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</si>
  <si>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</si>
  <si>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</si>
  <si>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</si>
  <si>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</si>
  <si>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</si>
  <si>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</si>
  <si>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</si>
  <si>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</si>
  <si>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</si>
  <si>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</si>
  <si>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</si>
  <si>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</si>
  <si>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</si>
  <si>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</si>
  <si>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</si>
  <si>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</si>
  <si>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</si>
  <si>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</si>
  <si>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</si>
  <si>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</si>
  <si>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</si>
  <si>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</si>
  <si>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</si>
  <si>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</si>
  <si>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</si>
  <si>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</si>
  <si>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</si>
  <si>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</si>
  <si>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</si>
  <si>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</si>
  <si>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</si>
  <si>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</si>
  <si>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</si>
  <si>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</si>
  <si>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</si>
  <si>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</si>
  <si>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</si>
  <si>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</si>
  <si>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</si>
  <si>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</si>
  <si>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</si>
  <si>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</si>
  <si>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</si>
  <si>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</si>
  <si>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</si>
  <si>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</si>
  <si>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</si>
  <si>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</si>
  <si>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</si>
  <si>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</si>
  <si>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</si>
  <si>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</si>
  <si>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</si>
  <si>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</si>
  <si>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</si>
  <si>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</si>
  <si>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</si>
  <si>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</si>
  <si>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</si>
  <si>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</si>
  <si>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</si>
  <si>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</si>
  <si>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</si>
  <si>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</si>
  <si>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</si>
  <si>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</si>
  <si>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</si>
  <si>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</si>
  <si>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</si>
  <si>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</si>
  <si>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</si>
  <si>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</si>
  <si>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</si>
  <si>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</si>
  <si>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</si>
  <si>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</si>
  <si>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</si>
  <si>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</si>
  <si>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</si>
  <si>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</si>
  <si>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</si>
  <si>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</si>
  <si>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</si>
  <si>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</si>
  <si>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</si>
  <si>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</si>
  <si>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</si>
  <si>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</si>
  <si>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</si>
  <si>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</si>
  <si>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</si>
  <si>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</si>
  <si>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</si>
  <si>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</si>
  <si>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</si>
  <si>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</si>
  <si>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</si>
  <si>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</si>
  <si>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</si>
  <si>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</si>
  <si>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</si>
  <si>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</si>
  <si>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</si>
  <si>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</si>
  <si>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</si>
  <si>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</si>
  <si>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</si>
  <si>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</si>
  <si>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</si>
  <si>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</si>
  <si>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</si>
  <si>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</si>
  <si>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</si>
  <si>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</si>
  <si>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</si>
  <si>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</si>
  <si>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</si>
  <si>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</si>
  <si>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</si>
  <si>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</si>
  <si>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</si>
  <si>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</si>
  <si>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</si>
  <si>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</si>
  <si>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</si>
  <si>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</si>
  <si>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</si>
  <si>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</si>
  <si>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</si>
  <si>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</si>
  <si>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</si>
  <si>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</si>
  <si>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</si>
  <si>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</si>
  <si>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</si>
  <si>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</si>
  <si>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</si>
  <si>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</si>
  <si>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</si>
  <si>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</si>
  <si>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</si>
  <si>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</si>
  <si>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</si>
  <si>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</si>
  <si>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</si>
  <si>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</si>
  <si>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</si>
  <si>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</si>
  <si>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</si>
  <si>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</si>
  <si>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</si>
  <si>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</si>
  <si>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</si>
  <si>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</si>
  <si>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</si>
  <si>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</si>
  <si>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</si>
  <si>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</si>
  <si>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</si>
  <si>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</si>
  <si>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</si>
  <si>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</si>
  <si>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</si>
  <si>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</si>
  <si>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</si>
  <si>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</si>
  <si>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</si>
  <si>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</si>
  <si>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</si>
  <si>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</si>
  <si>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</si>
  <si>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</si>
  <si>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</si>
  <si>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</si>
  <si>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</si>
  <si>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</si>
  <si>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</si>
  <si>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</si>
  <si>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</si>
  <si>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</si>
  <si>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</si>
  <si>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</si>
  <si>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</si>
  <si>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</si>
  <si>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</si>
  <si>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</si>
  <si>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</si>
  <si>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</si>
  <si>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</si>
  <si>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</si>
  <si>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</si>
  <si>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</si>
  <si>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</si>
  <si>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</si>
  <si>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</si>
  <si>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</si>
  <si>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</si>
  <si>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</si>
  <si>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</si>
  <si>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</si>
  <si>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</si>
  <si>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</si>
  <si>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</si>
  <si>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</si>
  <si>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</si>
  <si>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</si>
  <si>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</si>
  <si>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</si>
  <si>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</si>
  <si>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</si>
  <si>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</si>
  <si>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</si>
  <si>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</si>
  <si>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</si>
  <si>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</si>
  <si>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</si>
  <si>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</si>
  <si>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</si>
  <si>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</si>
  <si>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</si>
  <si>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</si>
  <si>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</si>
  <si>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</si>
  <si>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</si>
  <si>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</si>
  <si>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</si>
  <si>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</si>
  <si>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</si>
  <si>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</si>
  <si>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</si>
  <si>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</si>
  <si>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</si>
  <si>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</si>
  <si>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</si>
  <si>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</si>
  <si>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</si>
  <si>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</si>
  <si>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</si>
  <si>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</si>
  <si>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</si>
  <si>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</si>
  <si>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</si>
  <si>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</si>
  <si>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</si>
  <si>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</si>
  <si>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</si>
  <si>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</si>
  <si>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</si>
  <si>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</si>
  <si>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</si>
  <si>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</si>
  <si>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</si>
  <si>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</si>
  <si>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</si>
  <si>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</si>
  <si>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</si>
  <si>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</si>
  <si>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</si>
  <si>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</si>
  <si>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</si>
  <si>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</si>
  <si>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</si>
  <si>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</si>
  <si>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</si>
  <si>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</si>
  <si>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</si>
  <si>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</si>
  <si>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</si>
  <si>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</si>
  <si>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</si>
  <si>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</si>
  <si>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</si>
  <si>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</si>
  <si>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</si>
  <si>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</si>
  <si>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</si>
  <si>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</si>
  <si>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</si>
  <si>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</si>
  <si>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</si>
  <si>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</si>
  <si>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</si>
  <si>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</si>
  <si>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</si>
  <si>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</si>
  <si>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</si>
  <si>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</si>
  <si>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</si>
  <si>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</si>
  <si>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</si>
  <si>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</si>
  <si>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</si>
  <si>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</si>
  <si>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</si>
  <si>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</si>
  <si>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</si>
  <si>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</si>
  <si>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</si>
  <si>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</si>
  <si>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</si>
  <si>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</si>
  <si>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</si>
  <si>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</si>
  <si>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</si>
  <si>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</si>
  <si>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</si>
  <si>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</si>
  <si>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</si>
  <si>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</si>
  <si>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</si>
  <si>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</si>
  <si>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</si>
  <si>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</si>
  <si>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</si>
  <si>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</si>
  <si>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</si>
  <si>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</si>
  <si>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</si>
  <si>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</si>
  <si>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</si>
  <si>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</si>
  <si>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</si>
  <si>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</si>
  <si>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</si>
  <si>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</si>
  <si>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</si>
  <si>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</si>
  <si>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</si>
  <si>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</si>
  <si>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</si>
  <si>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</si>
  <si>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</si>
  <si>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</si>
  <si>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</si>
  <si>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</si>
  <si>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</si>
  <si>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</si>
  <si>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</si>
  <si>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</si>
  <si>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</si>
  <si>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</si>
  <si>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</si>
  <si>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</si>
  <si>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</si>
  <si>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</si>
  <si>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</si>
  <si>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</si>
  <si>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</si>
  <si>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</si>
  <si>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</si>
  <si>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</si>
  <si>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</si>
  <si>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</si>
  <si>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</si>
  <si>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</si>
  <si>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</si>
  <si>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</si>
  <si>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</si>
  <si>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</si>
  <si>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</si>
  <si>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</si>
  <si>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</si>
  <si>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</si>
  <si>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</si>
  <si>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</si>
  <si>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</si>
  <si>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</si>
  <si>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</si>
  <si>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</si>
  <si>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</si>
  <si>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</si>
  <si>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</si>
  <si>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</si>
  <si>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</si>
  <si>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</si>
  <si>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</si>
  <si>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</si>
  <si>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</si>
  <si>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</si>
  <si>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</si>
  <si>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</si>
  <si>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</si>
  <si>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</si>
  <si>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</si>
  <si>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</si>
  <si>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</si>
  <si>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</si>
  <si>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</si>
  <si>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</si>
  <si>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</si>
  <si>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</si>
  <si>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</si>
  <si>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</si>
  <si>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</si>
  <si>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</si>
  <si>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</si>
  <si>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</si>
  <si>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</si>
  <si>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</si>
  <si>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</si>
  <si>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</si>
  <si>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</si>
  <si>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</si>
  <si>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</si>
  <si>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</si>
  <si>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</si>
  <si>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</si>
  <si>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</si>
  <si>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</si>
  <si>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</si>
  <si>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</si>
  <si>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</si>
  <si>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</si>
  <si>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</si>
  <si>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</si>
  <si>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</si>
  <si>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</si>
  <si>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</si>
  <si>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</si>
  <si>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</si>
  <si>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</si>
  <si>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</si>
  <si>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</si>
  <si>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</si>
  <si>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</si>
  <si>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</si>
  <si>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</si>
  <si>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</si>
  <si>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</si>
  <si>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</si>
  <si>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</si>
  <si>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</si>
  <si>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</si>
  <si>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</si>
  <si>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</si>
  <si>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</si>
  <si>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</si>
  <si>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</si>
  <si>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</si>
  <si>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</si>
  <si>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</si>
  <si>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</si>
  <si>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</si>
  <si>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</si>
  <si>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</si>
  <si>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</si>
  <si>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</si>
  <si>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</si>
  <si>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</si>
  <si>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</si>
  <si>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</si>
  <si>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</si>
  <si>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</si>
  <si>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</si>
  <si>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</si>
  <si>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</si>
  <si>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</si>
  <si>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</si>
  <si>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</si>
  <si>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</si>
  <si>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</si>
  <si>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</si>
  <si>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</si>
  <si>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</si>
  <si>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</si>
  <si>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</si>
  <si>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</si>
  <si>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</si>
  <si>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</si>
  <si>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</si>
  <si>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</si>
  <si>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</si>
  <si>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</si>
  <si>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</si>
  <si>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</si>
  <si>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</si>
  <si>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</si>
  <si>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</si>
  <si>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</si>
  <si>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</si>
  <si>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</si>
  <si>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</si>
  <si>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</si>
  <si>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</si>
  <si>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</si>
  <si>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</si>
  <si>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</si>
  <si>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</si>
  <si>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</si>
  <si>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</si>
  <si>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</si>
  <si>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</si>
  <si>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</si>
  <si>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</si>
  <si>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</si>
  <si>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</si>
  <si>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</si>
  <si>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</si>
  <si>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</si>
  <si>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</si>
  <si>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</si>
  <si>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</si>
  <si>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</si>
  <si>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</si>
  <si>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</si>
  <si>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</si>
  <si>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</si>
  <si>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</si>
  <si>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</si>
  <si>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</si>
  <si>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</si>
  <si>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</si>
  <si>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</si>
  <si>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</si>
  <si>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</si>
  <si>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</si>
  <si>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</si>
  <si>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</si>
  <si>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</si>
  <si>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</si>
  <si>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</si>
  <si>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</si>
  <si>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</si>
  <si>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</si>
  <si>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</si>
  <si>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</si>
  <si>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</si>
  <si>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</si>
  <si>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</si>
  <si>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</si>
  <si>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</si>
  <si>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</si>
  <si>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</si>
  <si>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</si>
  <si>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</si>
  <si>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</si>
  <si>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</si>
  <si>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</si>
  <si>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</si>
  <si>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</si>
  <si>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</si>
  <si>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</si>
  <si>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</si>
  <si>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</si>
  <si>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</si>
  <si>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</si>
  <si>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</si>
  <si>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</si>
  <si>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</si>
  <si>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</si>
  <si>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</si>
  <si>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</si>
  <si>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</si>
  <si>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</si>
  <si>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</si>
  <si>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</si>
  <si>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</si>
  <si>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</si>
  <si>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</si>
  <si>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</si>
  <si>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</si>
  <si>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</si>
  <si>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</si>
  <si>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</si>
  <si>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</si>
  <si>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</si>
  <si>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</si>
  <si>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</si>
  <si>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</si>
  <si>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</si>
  <si>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</si>
  <si>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</si>
  <si>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</si>
  <si>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</si>
  <si>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</si>
  <si>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</si>
  <si>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</si>
  <si>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</si>
  <si>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</si>
  <si>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</si>
  <si>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</si>
  <si>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</si>
  <si>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</si>
  <si>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</si>
  <si>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</si>
  <si>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</si>
  <si>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</si>
  <si>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</si>
  <si>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</si>
  <si>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</si>
  <si>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</si>
  <si>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</si>
  <si>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</si>
  <si>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</si>
  <si>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</si>
  <si>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</si>
  <si>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</si>
  <si>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</si>
  <si>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</si>
  <si>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</si>
  <si>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</si>
  <si>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</si>
  <si>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</si>
  <si>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</si>
  <si>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</si>
  <si>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</si>
  <si>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</si>
  <si>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</si>
  <si>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</si>
  <si>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</si>
  <si>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</si>
  <si>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</si>
  <si>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</si>
  <si>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</si>
  <si>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</si>
  <si>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</si>
  <si>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</si>
  <si>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</si>
  <si>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</si>
  <si>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</si>
  <si>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</si>
  <si>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</si>
  <si>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</si>
  <si>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</si>
  <si>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</si>
  <si>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</si>
  <si>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</si>
  <si>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</si>
  <si>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</si>
  <si>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</si>
  <si>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</si>
  <si>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</si>
  <si>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</si>
  <si>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</si>
  <si>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</si>
  <si>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</si>
  <si>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</si>
  <si>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</si>
  <si>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</si>
  <si>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</si>
  <si>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</si>
  <si>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</si>
  <si>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</si>
  <si>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</si>
  <si>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</si>
  <si>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</si>
  <si>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</si>
  <si>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</si>
  <si>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</si>
  <si>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</si>
  <si>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</si>
  <si>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</si>
  <si>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</si>
  <si>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</si>
  <si>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</si>
  <si>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</si>
  <si>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</si>
  <si>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</si>
  <si>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</si>
  <si>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</si>
  <si>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</si>
  <si>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</si>
  <si>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</si>
  <si>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</si>
  <si>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</si>
  <si>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</si>
  <si>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</si>
  <si>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</si>
  <si>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</si>
  <si>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</si>
  <si>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</si>
  <si>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</si>
  <si>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</si>
  <si>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</si>
  <si>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</si>
  <si>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</si>
  <si>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</si>
  <si>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</si>
  <si>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</si>
  <si>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</si>
  <si>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</si>
  <si>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</si>
  <si>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</si>
  <si>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</si>
  <si>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</si>
  <si>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</si>
  <si>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</si>
  <si>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</si>
  <si>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</si>
  <si>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</si>
  <si>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</si>
  <si>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</si>
  <si>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</si>
  <si>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</si>
  <si>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</si>
  <si>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</si>
  <si>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</si>
  <si>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</si>
  <si>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</si>
  <si>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</si>
  <si>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</si>
  <si>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</si>
  <si>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</si>
  <si>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</si>
  <si>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</si>
  <si>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</si>
  <si>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</si>
  <si>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</si>
  <si>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</si>
  <si>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</si>
  <si>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</si>
  <si>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</si>
  <si>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</si>
  <si>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</si>
  <si>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</si>
  <si>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</si>
  <si>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</si>
  <si>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</si>
  <si>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</si>
  <si>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</si>
  <si>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</si>
  <si>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</si>
  <si>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</si>
  <si>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</si>
  <si>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</si>
  <si>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</si>
  <si>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</si>
  <si>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</si>
  <si>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</si>
  <si>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</si>
  <si>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</si>
  <si>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</si>
  <si>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</si>
  <si>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</si>
  <si>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</si>
  <si>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</si>
  <si>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</si>
  <si>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</si>
  <si>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</si>
  <si>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</si>
  <si>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</si>
  <si>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</si>
  <si>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</si>
  <si>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</si>
  <si>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</si>
  <si>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</si>
  <si>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</si>
  <si>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</si>
  <si>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</si>
  <si>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</si>
  <si>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</si>
  <si>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</si>
  <si>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</si>
  <si>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</si>
  <si>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</si>
  <si>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</si>
  <si>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</si>
  <si>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</si>
  <si>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</si>
  <si>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</si>
  <si>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</si>
  <si>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</si>
  <si>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</si>
  <si>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</si>
  <si>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</si>
  <si>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</si>
  <si>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</si>
  <si>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</si>
  <si>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</si>
  <si>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</si>
  <si>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</si>
  <si>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</si>
  <si>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</si>
  <si>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</si>
  <si>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</si>
  <si>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</si>
  <si>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</si>
  <si>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</si>
  <si>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</si>
  <si>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</si>
  <si>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</si>
  <si>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</si>
  <si>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</si>
  <si>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</si>
  <si>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</si>
  <si>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</si>
  <si>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</si>
  <si>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</si>
  <si>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</si>
  <si>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</si>
  <si>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</si>
  <si>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</si>
  <si>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</si>
  <si>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</si>
  <si>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</si>
  <si>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</si>
  <si>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</si>
  <si>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</si>
  <si>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</si>
  <si>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</si>
  <si>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</si>
  <si>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</si>
  <si>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</si>
  <si>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</si>
  <si>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</si>
  <si>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</si>
  <si>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</si>
  <si>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</si>
  <si>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</si>
  <si>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</si>
  <si>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</si>
  <si>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</si>
  <si>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</si>
  <si>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</si>
  <si>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</si>
  <si>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</si>
  <si>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</si>
  <si>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</si>
  <si>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</si>
  <si>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</si>
  <si>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</si>
  <si>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</si>
  <si>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</si>
  <si>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</si>
  <si>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</si>
  <si>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</si>
  <si>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</si>
  <si>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</si>
  <si>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</si>
  <si>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</si>
  <si>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</si>
  <si>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</si>
  <si>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</si>
  <si>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</si>
  <si>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</si>
  <si>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</si>
  <si>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</si>
  <si>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</si>
  <si>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</si>
  <si>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</si>
  <si>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</si>
  <si>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</si>
  <si>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</si>
  <si>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</si>
  <si>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</si>
  <si>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</si>
  <si>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</si>
  <si>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</si>
  <si>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</si>
  <si>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</si>
  <si>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</si>
  <si>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</si>
  <si>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</si>
  <si>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</si>
  <si>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</si>
  <si>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</si>
  <si>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</si>
  <si>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</si>
  <si>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</si>
  <si>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</si>
  <si>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</si>
  <si>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</si>
  <si>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</si>
  <si>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</si>
  <si>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</si>
  <si>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</si>
  <si>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</si>
  <si>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</si>
  <si>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</si>
  <si>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</si>
  <si>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</si>
  <si>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</si>
  <si>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</si>
  <si>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</si>
  <si>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</si>
  <si>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</si>
  <si>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</si>
  <si>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</si>
  <si>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</si>
  <si>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</si>
  <si>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</si>
  <si>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</si>
  <si>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</si>
  <si>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</si>
  <si>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</si>
  <si>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</si>
  <si>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</si>
  <si>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</si>
  <si>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</si>
  <si>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</si>
  <si>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</si>
  <si>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</si>
  <si>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</si>
  <si>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</si>
  <si>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</si>
  <si>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</si>
  <si>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</si>
  <si>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</si>
  <si>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</si>
  <si>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</si>
  <si>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</si>
  <si>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</si>
  <si>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</si>
  <si>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</si>
  <si>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</si>
  <si>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</si>
  <si>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</si>
  <si>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</si>
  <si>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</si>
  <si>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</si>
  <si>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</si>
  <si>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</si>
  <si>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</si>
  <si>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</si>
  <si>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</si>
  <si>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</si>
  <si>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</si>
  <si>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</si>
  <si>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</si>
  <si>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</si>
  <si>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</si>
  <si>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</si>
  <si>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</si>
  <si>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</si>
  <si>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</si>
  <si>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</si>
  <si>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</si>
  <si>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</si>
  <si>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</si>
  <si>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</si>
  <si>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</si>
  <si>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</si>
  <si>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</si>
  <si>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</si>
  <si>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</si>
  <si>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</si>
  <si>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</si>
  <si>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</si>
  <si>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</si>
  <si>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</si>
  <si>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</si>
  <si>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</si>
  <si>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</si>
  <si>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</si>
  <si>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</si>
  <si>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</si>
  <si>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</si>
  <si>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</si>
  <si>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</si>
  <si>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</si>
  <si>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</si>
  <si>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</si>
  <si>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</si>
  <si>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</si>
  <si>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</si>
  <si>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</si>
  <si>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</si>
  <si>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</si>
  <si>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</si>
  <si>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</si>
  <si>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</si>
  <si>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</si>
  <si>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</si>
  <si>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</si>
  <si>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</si>
  <si>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</si>
  <si>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</si>
  <si>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</si>
  <si>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</si>
  <si>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</si>
  <si>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</si>
  <si>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</si>
  <si>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</si>
  <si>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</si>
  <si>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</si>
  <si>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</si>
  <si>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</si>
  <si>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</si>
  <si>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</si>
  <si>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</si>
  <si>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</si>
  <si>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</si>
  <si>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</si>
  <si>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</si>
  <si>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</si>
  <si>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</si>
  <si>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</si>
  <si>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</si>
  <si>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</si>
  <si>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</si>
  <si>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</si>
  <si>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</si>
  <si>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</si>
  <si>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</si>
  <si>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</si>
  <si>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</si>
  <si>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</si>
  <si>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</si>
  <si>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</si>
  <si>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</si>
  <si>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</si>
  <si>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</si>
  <si>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</si>
  <si>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</si>
  <si>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</si>
  <si>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</si>
  <si>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</si>
  <si>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</si>
  <si>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</si>
  <si>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</si>
  <si>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</si>
  <si>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</si>
  <si>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</si>
  <si>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</si>
  <si>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</si>
  <si>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</si>
  <si>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</si>
  <si>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</si>
  <si>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</si>
  <si>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</si>
  <si>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</si>
  <si>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</si>
  <si>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</si>
  <si>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</si>
  <si>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</si>
  <si>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</si>
  <si>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</si>
  <si>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</si>
  <si>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</si>
  <si>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</si>
  <si>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</si>
  <si>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</si>
  <si>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</si>
  <si>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</si>
  <si>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</si>
  <si>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</si>
  <si>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</si>
  <si>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</si>
  <si>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</si>
  <si>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</si>
  <si>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</si>
  <si>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</si>
  <si>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</si>
  <si>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</si>
  <si>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</si>
  <si>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</si>
  <si>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</si>
  <si>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</si>
  <si>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</si>
  <si>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</si>
  <si>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</si>
  <si>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</si>
  <si>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</si>
  <si>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</si>
  <si>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</si>
  <si>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</si>
  <si>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</si>
  <si>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</si>
  <si>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</si>
  <si>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</si>
  <si>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</si>
  <si>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</si>
  <si>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</si>
  <si>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</si>
  <si>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</si>
  <si>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</si>
  <si>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</si>
  <si>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</si>
  <si>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</si>
  <si>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</si>
  <si>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</si>
  <si>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</si>
  <si>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</si>
  <si>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</si>
  <si>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</si>
  <si>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</si>
  <si>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</si>
  <si>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</si>
  <si>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</si>
  <si>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</si>
  <si>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</si>
  <si>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</si>
  <si>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</si>
  <si>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</si>
  <si>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</si>
  <si>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</si>
  <si>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</si>
  <si>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</si>
  <si>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</si>
  <si>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</si>
  <si>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</si>
  <si>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</si>
  <si>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</si>
  <si>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</si>
  <si>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</si>
  <si>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</si>
  <si>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</si>
  <si>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</si>
  <si>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</si>
  <si>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</si>
  <si>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</si>
  <si>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</si>
  <si>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</si>
  <si>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</si>
  <si>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</si>
  <si>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</si>
  <si>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</si>
  <si>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</si>
  <si>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</si>
  <si>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</si>
  <si>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</si>
  <si>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</si>
  <si>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</si>
  <si>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</si>
  <si>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</si>
  <si>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</si>
  <si>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</si>
  <si>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</si>
  <si>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</si>
  <si>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</si>
  <si>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</si>
  <si>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</si>
  <si>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</si>
  <si>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</si>
  <si>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</si>
  <si>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</si>
  <si>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</si>
  <si>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</si>
  <si>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</si>
  <si>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</si>
  <si>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</si>
  <si>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</si>
  <si>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</si>
  <si>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</si>
  <si>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</si>
  <si>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</si>
  <si>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</si>
  <si>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</si>
  <si>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</si>
  <si>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</si>
  <si>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</si>
  <si>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</si>
  <si>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</si>
  <si>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</si>
  <si>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</si>
  <si>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</si>
  <si>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</si>
  <si>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</si>
  <si>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</si>
  <si>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</si>
  <si>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</si>
  <si>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</si>
  <si>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</si>
  <si>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</si>
  <si>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</si>
  <si>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</si>
  <si>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</si>
  <si>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</si>
  <si>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</si>
  <si>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</si>
  <si>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</si>
  <si>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</si>
  <si>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</si>
  <si>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</si>
  <si>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</si>
  <si>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</si>
  <si>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</si>
  <si>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</si>
  <si>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</si>
  <si>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</si>
  <si>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</si>
  <si>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</si>
  <si>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</si>
  <si>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</si>
  <si>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</si>
  <si>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</si>
  <si>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</si>
  <si>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</si>
  <si>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</si>
  <si>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</si>
  <si>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</si>
  <si>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</si>
  <si>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</si>
  <si>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</si>
  <si>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</si>
  <si>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</si>
  <si>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</si>
  <si>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</si>
  <si>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</si>
  <si>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</si>
  <si>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</si>
  <si>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</si>
  <si>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</si>
  <si>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</si>
  <si>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</si>
  <si>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</si>
  <si>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</si>
  <si>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</si>
  <si>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</si>
  <si>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</si>
  <si>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</si>
  <si>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</si>
  <si>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</si>
  <si>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</si>
  <si>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</si>
  <si>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</si>
  <si>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</si>
  <si>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</si>
  <si>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</si>
  <si>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</si>
  <si>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</si>
  <si>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</si>
  <si>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</si>
  <si>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</si>
  <si>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</si>
  <si>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</si>
  <si>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</si>
  <si>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</si>
  <si>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</si>
  <si>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</si>
  <si>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</si>
  <si>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</si>
  <si>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</si>
  <si>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</si>
  <si>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</si>
  <si>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</si>
  <si>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</si>
  <si>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</si>
  <si>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</si>
  <si>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</si>
  <si>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</si>
  <si>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</si>
  <si>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</si>
  <si>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</si>
  <si>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</si>
  <si>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</si>
  <si>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</si>
  <si>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</si>
  <si>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</si>
  <si>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</si>
  <si>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</si>
  <si>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</si>
  <si>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</si>
  <si>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</si>
  <si>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</si>
  <si>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</si>
  <si>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</si>
  <si>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</si>
  <si>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</si>
  <si>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</si>
  <si>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</si>
  <si>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</si>
  <si>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</si>
  <si>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</si>
  <si>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</si>
  <si>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</si>
  <si>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</si>
  <si>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</si>
  <si>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</si>
  <si>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</si>
  <si>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</si>
  <si>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</si>
  <si>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</si>
  <si>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</si>
  <si>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</si>
  <si>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</si>
  <si>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</si>
  <si>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</si>
  <si>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</si>
  <si>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</si>
  <si>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</si>
  <si>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</si>
  <si>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</si>
  <si>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</si>
  <si>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</si>
  <si>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</si>
  <si>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</si>
  <si>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</si>
  <si>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</si>
  <si>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</si>
  <si>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</si>
  <si>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</si>
  <si>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</si>
  <si>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</si>
  <si>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</si>
  <si>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</si>
  <si>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</si>
  <si>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</si>
  <si>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</si>
  <si>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</si>
  <si>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</si>
  <si>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</si>
  <si>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</si>
  <si>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</si>
  <si>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</si>
  <si>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</si>
  <si>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</si>
  <si>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</si>
  <si>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</si>
  <si>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</si>
  <si>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</si>
  <si>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</si>
  <si>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</si>
  <si>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</si>
  <si>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</si>
  <si>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</si>
  <si>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</si>
  <si>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</si>
  <si>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</si>
  <si>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</si>
  <si>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</si>
  <si>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</si>
  <si>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</si>
  <si>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</si>
  <si>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</si>
  <si>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</si>
  <si>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</si>
  <si>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</si>
  <si>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</si>
  <si>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</si>
  <si>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</si>
  <si>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</si>
  <si>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</si>
  <si>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</si>
  <si>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</si>
  <si>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</si>
  <si>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</si>
  <si>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</si>
  <si>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</si>
  <si>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</si>
  <si>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</si>
  <si>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</si>
  <si>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</si>
  <si>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</si>
  <si>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</si>
  <si>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</si>
  <si>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</si>
  <si>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</si>
  <si>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</si>
  <si>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</si>
  <si>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</si>
  <si>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</si>
  <si>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</si>
  <si>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</si>
  <si>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</si>
  <si>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</si>
  <si>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</si>
  <si>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</si>
  <si>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</si>
  <si>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</si>
  <si>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</si>
  <si>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</si>
  <si>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</si>
  <si>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</si>
  <si>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</si>
  <si>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</si>
  <si>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</si>
  <si>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</si>
  <si>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</si>
  <si>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</si>
  <si>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</si>
  <si>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</si>
  <si>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</si>
  <si>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</si>
  <si>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</si>
  <si>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</si>
  <si>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</si>
  <si>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</si>
  <si>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</si>
  <si>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</si>
  <si>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</si>
  <si>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</si>
  <si>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</si>
  <si>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</si>
  <si>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</si>
  <si>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</si>
  <si>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</si>
  <si>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</si>
  <si>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</si>
  <si>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</si>
  <si>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</si>
  <si>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</si>
  <si>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</si>
  <si>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</si>
  <si>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</si>
  <si>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</si>
  <si>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</si>
  <si>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</si>
  <si>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</si>
  <si>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</si>
  <si>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</si>
  <si>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</si>
  <si>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</si>
  <si>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</si>
  <si>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</si>
  <si>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</si>
  <si>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</si>
  <si>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</si>
  <si>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</si>
  <si>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</si>
  <si>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</si>
  <si>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</si>
  <si>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</si>
  <si>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</si>
  <si>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</si>
  <si>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</si>
  <si>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</si>
  <si>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</si>
  <si>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</si>
  <si>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</si>
  <si>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</si>
  <si>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</si>
  <si>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</si>
  <si>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</si>
  <si>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</si>
  <si>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</si>
  <si>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</si>
  <si>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</si>
  <si>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</si>
  <si>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</si>
  <si>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</si>
  <si>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</si>
  <si>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</si>
  <si>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</si>
  <si>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</si>
  <si>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</si>
  <si>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</si>
  <si>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</si>
  <si>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</si>
  <si>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</si>
  <si>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</si>
  <si>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</si>
  <si>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</si>
  <si>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</si>
  <si>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</si>
  <si>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</si>
  <si>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</si>
  <si>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</si>
  <si>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</si>
  <si>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</si>
  <si>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</si>
  <si>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</si>
  <si>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</si>
  <si>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</si>
  <si>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</si>
  <si>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</si>
  <si>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</si>
  <si>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</si>
  <si>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</si>
  <si>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</si>
  <si>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</si>
  <si>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</si>
  <si>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</si>
  <si>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</si>
  <si>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</si>
  <si>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</si>
  <si>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</si>
  <si>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</si>
  <si>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</si>
  <si>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</si>
  <si>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</si>
  <si>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</si>
  <si>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</si>
  <si>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</si>
  <si>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</si>
  <si>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</si>
  <si>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</si>
  <si>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</si>
  <si>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</si>
  <si>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</si>
  <si>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</si>
  <si>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</si>
  <si>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</si>
  <si>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</si>
  <si>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</si>
  <si>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</si>
  <si>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</si>
  <si>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</si>
  <si>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</si>
  <si>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</si>
  <si>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</si>
  <si>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</si>
  <si>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</si>
  <si>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</si>
  <si>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</si>
  <si>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</si>
  <si>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</si>
  <si>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</si>
  <si>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</si>
  <si>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</si>
  <si>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</si>
  <si>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</si>
  <si>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</si>
  <si>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</si>
  <si>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</si>
  <si>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</si>
  <si>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</si>
  <si>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</si>
  <si>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</si>
  <si>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</si>
  <si>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</si>
  <si>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</si>
  <si>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</si>
  <si>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</si>
  <si>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</si>
  <si>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</si>
  <si>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</si>
  <si>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</si>
  <si>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</si>
  <si>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</si>
  <si>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</si>
  <si>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</si>
  <si>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</si>
  <si>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</si>
  <si>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</si>
  <si>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</si>
  <si>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</si>
  <si>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</si>
  <si>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</si>
  <si>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</si>
  <si>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</si>
  <si>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</si>
  <si>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</si>
  <si>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</si>
  <si>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</si>
  <si>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</si>
  <si>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</si>
  <si>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</si>
  <si>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</si>
  <si>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</si>
  <si>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</si>
  <si>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</si>
  <si>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</si>
  <si>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</si>
  <si>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</si>
  <si>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</si>
  <si>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</si>
  <si>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</si>
  <si>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</si>
  <si>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</si>
  <si>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</si>
  <si>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</si>
  <si>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</si>
  <si>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</si>
  <si>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</si>
  <si>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</si>
  <si>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</si>
  <si>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</si>
  <si>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</si>
  <si>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</si>
  <si>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</si>
  <si>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</si>
  <si>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</si>
  <si>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</si>
  <si>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</si>
  <si>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</si>
  <si>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</si>
  <si>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</si>
  <si>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</si>
  <si>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</si>
  <si>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</si>
  <si>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</si>
  <si>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</si>
  <si>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</si>
  <si>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</si>
  <si>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</si>
  <si>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</si>
  <si>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</si>
  <si>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</si>
  <si>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</si>
  <si>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</si>
  <si>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</si>
  <si>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</si>
  <si>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</si>
  <si>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</si>
  <si>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</si>
  <si>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</si>
  <si>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</si>
  <si>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</si>
  <si>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</si>
  <si>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</si>
  <si>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</si>
  <si>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</si>
  <si>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</si>
  <si>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</si>
  <si>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</si>
  <si>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</si>
  <si>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</si>
  <si>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</si>
  <si>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</si>
  <si>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</si>
  <si>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</si>
  <si>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</si>
  <si>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</si>
  <si>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</si>
  <si>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</si>
  <si>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</si>
  <si>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</si>
  <si>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</si>
  <si>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</si>
  <si>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</si>
  <si>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</si>
  <si>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</si>
  <si>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</si>
  <si>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</si>
  <si>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</si>
  <si>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</si>
  <si>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</si>
  <si>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</si>
  <si>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</si>
  <si>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</si>
  <si>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</si>
  <si>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</si>
  <si>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</si>
  <si>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</si>
  <si>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</si>
  <si>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</si>
  <si>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</si>
  <si>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</si>
  <si>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</si>
  <si>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</si>
  <si>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</si>
  <si>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</si>
  <si>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</si>
  <si>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</si>
  <si>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</si>
  <si>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</si>
  <si>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</si>
  <si>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</si>
  <si>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</si>
  <si>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</si>
  <si>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</si>
  <si>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</si>
  <si>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</si>
  <si>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</si>
  <si>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</si>
  <si>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</si>
  <si>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</si>
  <si>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</si>
  <si>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</si>
  <si>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</si>
  <si>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</si>
  <si>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</si>
  <si>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</si>
  <si>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</si>
  <si>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</si>
  <si>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</si>
  <si>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</si>
  <si>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</si>
  <si>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</si>
  <si>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</si>
  <si>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</si>
  <si>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</si>
  <si>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</si>
  <si>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</si>
  <si>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</si>
  <si>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</si>
  <si>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</si>
  <si>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</si>
  <si>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</si>
  <si>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</si>
  <si>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</si>
  <si>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</si>
  <si>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</si>
  <si>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</si>
  <si>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</si>
  <si>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</si>
  <si>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</si>
  <si>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</si>
  <si>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</si>
  <si>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</si>
  <si>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</si>
  <si>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</si>
  <si>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</si>
  <si>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</si>
  <si>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</si>
  <si>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</si>
  <si>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</si>
  <si>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</si>
  <si>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</si>
  <si>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</si>
  <si>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</si>
  <si>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</si>
  <si>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</si>
  <si>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</si>
  <si>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</si>
  <si>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</si>
  <si>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</si>
  <si>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</si>
  <si>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</si>
  <si>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</si>
  <si>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</si>
  <si>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</si>
  <si>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</si>
  <si>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</si>
  <si>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</si>
  <si>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</si>
  <si>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</si>
  <si>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</si>
  <si>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</si>
  <si>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</si>
  <si>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</si>
  <si>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</si>
  <si>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</si>
  <si>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</si>
  <si>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</si>
  <si>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</si>
  <si>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</si>
  <si>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</si>
  <si>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</si>
  <si>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</si>
  <si>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</si>
  <si>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</si>
  <si>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</si>
  <si>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</si>
  <si>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</si>
  <si>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</si>
  <si>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</si>
  <si>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</si>
  <si>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</si>
  <si>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</si>
  <si>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</si>
  <si>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</si>
  <si>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</si>
  <si>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</si>
  <si>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</si>
  <si>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</si>
  <si>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</si>
  <si>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</si>
  <si>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</si>
  <si>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</si>
  <si>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</si>
  <si>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</si>
  <si>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</si>
  <si>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</si>
  <si>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</si>
  <si>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</si>
  <si>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</si>
  <si>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</si>
  <si>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</si>
  <si>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</si>
  <si>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</si>
  <si>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</si>
  <si>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</si>
  <si>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</si>
  <si>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</si>
  <si>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</si>
  <si>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</si>
  <si>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</si>
  <si>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</si>
  <si>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</si>
  <si>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</si>
  <si>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</si>
  <si>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</si>
  <si>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</si>
  <si>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</si>
  <si>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</si>
  <si>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</si>
  <si>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</si>
  <si>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</si>
  <si>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</si>
  <si>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</si>
  <si>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</si>
  <si>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</si>
  <si>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</si>
  <si>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</si>
  <si>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</si>
  <si>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</si>
  <si>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</si>
  <si>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</si>
  <si>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</si>
  <si>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</si>
  <si>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</si>
  <si>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</si>
  <si>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</si>
  <si>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</si>
  <si>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</si>
  <si>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</si>
  <si>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</si>
  <si>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</si>
  <si>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</si>
  <si>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</si>
  <si>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</si>
  <si>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</si>
  <si>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</si>
  <si>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</si>
  <si>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</si>
  <si>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</si>
  <si>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</si>
  <si>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</si>
  <si>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</si>
  <si>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</si>
  <si>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</si>
  <si>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</si>
  <si>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</si>
  <si>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</si>
  <si>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</si>
  <si>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</si>
  <si>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</si>
  <si>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</si>
  <si>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</si>
  <si>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</si>
  <si>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</si>
  <si>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</si>
  <si>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</si>
  <si>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</si>
  <si>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</si>
  <si>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</si>
  <si>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</si>
  <si>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</si>
  <si>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</si>
  <si>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</si>
  <si>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</si>
  <si>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</si>
  <si>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</si>
  <si>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</si>
  <si>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</si>
  <si>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</si>
  <si>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</si>
  <si>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</si>
  <si>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</si>
  <si>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</si>
  <si>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</si>
  <si>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</si>
  <si>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</si>
  <si>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</si>
  <si>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</si>
  <si>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</si>
  <si>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</si>
  <si>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</si>
  <si>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</si>
  <si>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</si>
  <si>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</si>
  <si>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</si>
  <si>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</si>
  <si>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</si>
  <si>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</si>
  <si>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</si>
  <si>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</si>
  <si>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</si>
  <si>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</si>
  <si>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</si>
  <si>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</si>
  <si>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</si>
  <si>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</si>
  <si>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</si>
  <si>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</si>
  <si>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</si>
  <si>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</si>
  <si>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</si>
  <si>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</si>
  <si>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</si>
  <si>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</si>
  <si>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</si>
  <si>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</si>
  <si>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</si>
  <si>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</si>
  <si>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</si>
  <si>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</si>
  <si>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</si>
  <si>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</si>
  <si>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</si>
  <si>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</si>
  <si>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</si>
  <si>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</si>
  <si>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</si>
  <si>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</si>
  <si>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</si>
  <si>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</si>
  <si>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</si>
  <si>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</si>
  <si>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</si>
  <si>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</si>
  <si>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</si>
  <si>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</si>
  <si>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</si>
  <si>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</si>
  <si>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</si>
  <si>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</si>
  <si>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</si>
  <si>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</si>
  <si>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</si>
  <si>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</si>
  <si>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</si>
  <si>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</si>
  <si>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</si>
  <si>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</si>
  <si>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</si>
  <si>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</si>
  <si>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</si>
  <si>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</si>
  <si>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</si>
  <si>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</si>
  <si>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</si>
  <si>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</si>
  <si>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</si>
  <si>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</si>
  <si>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</si>
  <si>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</si>
  <si>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</si>
  <si>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</si>
  <si>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</si>
  <si>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</si>
  <si>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</si>
  <si>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</si>
  <si>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</si>
  <si>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</si>
  <si>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</si>
  <si>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</si>
  <si>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</si>
  <si>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</si>
  <si>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</si>
  <si>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</si>
  <si>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</si>
  <si>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</si>
  <si>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</si>
  <si>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</si>
  <si>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</si>
  <si>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</si>
  <si>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</si>
  <si>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</si>
  <si>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</si>
  <si>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</si>
  <si>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</si>
  <si>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</si>
  <si>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</si>
  <si>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</si>
  <si>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</si>
  <si>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</si>
  <si>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</si>
  <si>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</si>
  <si>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</si>
  <si>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</si>
  <si>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</si>
  <si>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</si>
  <si>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</si>
  <si>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</si>
  <si>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</si>
  <si>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</si>
  <si>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</si>
  <si>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</si>
  <si>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</si>
  <si>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</si>
  <si>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</si>
  <si>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</si>
  <si>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</si>
  <si>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</si>
  <si>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</si>
  <si>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</si>
  <si>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</si>
  <si>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</si>
  <si>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</si>
  <si>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</si>
  <si>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</si>
  <si>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</si>
  <si>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</si>
  <si>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</si>
  <si>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</si>
  <si>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</si>
  <si>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</si>
  <si>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</si>
  <si>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</si>
  <si>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</si>
  <si>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</si>
  <si>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</si>
  <si>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</si>
  <si>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</si>
  <si>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</si>
  <si>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</si>
  <si>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</si>
  <si>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</si>
  <si>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</si>
  <si>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</si>
  <si>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</si>
  <si>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</si>
  <si>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</si>
  <si>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</si>
  <si>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</si>
  <si>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</si>
  <si>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</si>
  <si>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</si>
  <si>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</si>
  <si>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</si>
  <si>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</si>
  <si>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</si>
  <si>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</si>
  <si>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</si>
  <si>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</si>
  <si>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</si>
  <si>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</si>
  <si>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</si>
  <si>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</si>
  <si>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</si>
  <si>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</si>
  <si>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</si>
  <si>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</si>
  <si>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</si>
  <si>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</si>
  <si>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</si>
  <si>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</si>
  <si>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</si>
  <si>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</si>
  <si>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</si>
  <si>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</si>
  <si>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</si>
  <si>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</si>
  <si>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</si>
  <si>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</si>
  <si>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</si>
  <si>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</si>
  <si>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</si>
  <si>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</si>
  <si>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</si>
  <si>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</si>
  <si>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</si>
  <si>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</si>
  <si>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</si>
  <si>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</si>
  <si>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</si>
  <si>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</si>
  <si>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</si>
  <si>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</si>
  <si>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</si>
  <si>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</si>
  <si>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</si>
  <si>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</si>
  <si>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</si>
  <si>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</si>
  <si>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</si>
  <si>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</si>
  <si>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</si>
  <si>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</si>
  <si>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</si>
  <si>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</si>
  <si>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</si>
  <si>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</si>
  <si>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</si>
  <si>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</si>
  <si>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</si>
  <si>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</si>
  <si>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</si>
  <si>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</si>
  <si>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</si>
  <si>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</si>
  <si>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</si>
  <si>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</si>
  <si>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</si>
  <si>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</si>
  <si>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</si>
  <si>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</si>
  <si>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</si>
  <si>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</si>
  <si>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</si>
  <si>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</si>
  <si>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</si>
  <si>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</si>
  <si>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</si>
  <si>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</si>
  <si>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</si>
  <si>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</si>
  <si>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</si>
  <si>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</si>
  <si>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</si>
  <si>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</si>
  <si>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</si>
  <si>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</si>
  <si>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</si>
  <si>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</si>
  <si>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</si>
  <si>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</si>
  <si>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</si>
  <si>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</si>
  <si>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</si>
  <si>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</si>
  <si>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</si>
  <si>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</si>
  <si>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</si>
  <si>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</si>
  <si>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</si>
  <si>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</si>
  <si>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</si>
  <si>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</si>
  <si>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</si>
  <si>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</si>
  <si>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</si>
  <si>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</si>
  <si>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</si>
  <si>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</si>
  <si>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</si>
  <si>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</si>
  <si>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</si>
  <si>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</si>
  <si>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</si>
  <si>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</si>
  <si>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</si>
  <si>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</si>
  <si>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</si>
  <si>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</si>
  <si>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</si>
  <si>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</si>
  <si>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</si>
  <si>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</si>
  <si>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</si>
  <si>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</si>
  <si>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</si>
  <si>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</si>
  <si>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</si>
  <si>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</si>
  <si>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</si>
  <si>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</si>
  <si>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</si>
  <si>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</si>
  <si>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</si>
  <si>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</si>
  <si>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</si>
  <si>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</si>
  <si>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</si>
  <si>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</si>
  <si>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</si>
  <si>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</si>
  <si>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</si>
  <si>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</si>
  <si>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</si>
  <si>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</si>
  <si>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</si>
  <si>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</si>
  <si>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</si>
  <si>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</si>
  <si>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</si>
  <si>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</si>
  <si>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</si>
  <si>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</si>
  <si>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</si>
  <si>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</si>
  <si>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</si>
  <si>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</si>
  <si>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</si>
  <si>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</si>
  <si>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</si>
  <si>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</si>
  <si>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</si>
  <si>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</si>
  <si>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</si>
  <si>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</si>
  <si>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</si>
  <si>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</si>
  <si>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</si>
  <si>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</si>
  <si>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</si>
  <si>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</si>
  <si>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</si>
  <si>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</si>
  <si>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</si>
  <si>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</si>
  <si>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</si>
  <si>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</si>
  <si>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</si>
  <si>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</si>
  <si>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</si>
  <si>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</si>
  <si>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</si>
  <si>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</si>
  <si>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</si>
  <si>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</si>
  <si>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</si>
  <si>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</si>
  <si>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</si>
  <si>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</si>
  <si>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</si>
  <si>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</si>
  <si>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</si>
  <si>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</si>
  <si>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</si>
  <si>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</si>
  <si>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</si>
  <si>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</si>
  <si>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</si>
  <si>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</si>
  <si>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</si>
  <si>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</si>
  <si>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</si>
  <si>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</si>
  <si>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</si>
  <si>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</si>
  <si>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</si>
  <si>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</si>
  <si>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</si>
  <si>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</si>
  <si>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</si>
  <si>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</si>
  <si>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</si>
  <si>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</si>
  <si>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</si>
  <si>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</si>
  <si>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</si>
  <si>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</si>
  <si>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</si>
  <si>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</si>
  <si>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</si>
  <si>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</si>
  <si>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</si>
  <si>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</si>
  <si>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</si>
  <si>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</si>
  <si>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</si>
  <si>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</si>
  <si>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</si>
  <si>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</si>
  <si>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</si>
  <si>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</si>
  <si>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</si>
  <si>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</si>
  <si>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</si>
  <si>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</si>
  <si>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</si>
  <si>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</si>
  <si>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</si>
  <si>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</si>
  <si>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</si>
  <si>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</si>
  <si>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</si>
  <si>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</si>
  <si>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</si>
  <si>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</si>
  <si>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</si>
  <si>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</si>
  <si>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</si>
  <si>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</si>
  <si>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</si>
  <si>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</si>
  <si>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</si>
  <si>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</si>
  <si>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</si>
  <si>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</si>
  <si>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</si>
  <si>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</si>
  <si>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</si>
  <si>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</si>
  <si>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</si>
  <si>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</si>
  <si>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</si>
  <si>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</si>
  <si>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</si>
  <si>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</si>
  <si>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</si>
  <si>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</si>
  <si>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</si>
  <si>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</si>
  <si>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</si>
  <si>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</si>
  <si>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</si>
  <si>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</si>
  <si>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</si>
  <si>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</si>
  <si>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</si>
  <si>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</si>
  <si>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</si>
  <si>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</si>
  <si>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</si>
  <si>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</si>
  <si>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</si>
  <si>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</si>
  <si>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</si>
  <si>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</si>
  <si>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</si>
  <si>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</si>
  <si>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</si>
  <si>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</si>
  <si>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</si>
  <si>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</si>
  <si>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</si>
  <si>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</si>
  <si>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</si>
  <si>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</si>
  <si>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</si>
  <si>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</si>
  <si>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</si>
  <si>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</si>
  <si>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</si>
  <si>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</si>
  <si>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</si>
  <si>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</si>
  <si>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</si>
  <si>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</si>
  <si>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</si>
  <si>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</si>
  <si>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</si>
  <si>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</si>
  <si>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</si>
  <si>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</si>
  <si>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</si>
  <si>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</si>
  <si>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</si>
  <si>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</si>
  <si>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</si>
  <si>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</si>
  <si>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</si>
  <si>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</si>
  <si>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</si>
  <si>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</si>
  <si>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</si>
  <si>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</si>
  <si>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</si>
  <si>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</si>
  <si>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</si>
  <si>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</si>
  <si>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</si>
  <si>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</si>
  <si>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</si>
  <si>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</si>
  <si>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</si>
  <si>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</si>
  <si>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</si>
  <si>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</si>
  <si>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</si>
  <si>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</si>
  <si>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</si>
  <si>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</si>
  <si>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</si>
  <si>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</si>
  <si>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</si>
  <si>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</si>
  <si>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</si>
  <si>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</si>
  <si>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</si>
  <si>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</si>
  <si>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</si>
  <si>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</si>
  <si>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</si>
  <si>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</si>
  <si>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</si>
  <si>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</si>
  <si>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</si>
  <si>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</si>
  <si>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</si>
  <si>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</si>
  <si>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</si>
  <si>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</si>
  <si>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</si>
  <si>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</si>
  <si>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</si>
  <si>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</si>
  <si>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</si>
  <si>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</si>
  <si>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</si>
  <si>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</si>
  <si>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</si>
  <si>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</si>
  <si>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</si>
  <si>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</si>
  <si>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</si>
  <si>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</si>
  <si>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</si>
  <si>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</si>
  <si>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</si>
  <si>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</si>
  <si>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</si>
  <si>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</si>
  <si>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</si>
  <si>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</si>
  <si>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</si>
  <si>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</si>
  <si>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</si>
  <si>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</si>
  <si>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</si>
  <si>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</si>
  <si>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</si>
  <si>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</si>
  <si>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</si>
  <si>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</si>
  <si>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</si>
  <si>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</si>
  <si>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</si>
  <si>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</si>
  <si>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</si>
  <si>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</si>
  <si>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</si>
  <si>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</si>
  <si>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</si>
  <si>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</si>
  <si>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</si>
  <si>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</si>
  <si>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</si>
  <si>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</si>
  <si>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</si>
  <si>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</si>
  <si>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</si>
  <si>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</si>
  <si>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</si>
  <si>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</si>
  <si>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</si>
  <si>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</si>
  <si>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</si>
  <si>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</si>
  <si>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</si>
  <si>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</si>
  <si>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</si>
  <si>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</si>
  <si>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</si>
  <si>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</si>
  <si>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</si>
  <si>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</si>
  <si>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</si>
  <si>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</si>
  <si>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</si>
  <si>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</si>
  <si>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</si>
  <si>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</si>
  <si>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</si>
  <si>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</si>
  <si>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</si>
  <si>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</si>
  <si>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</si>
  <si>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</si>
  <si>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</si>
  <si>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</si>
  <si>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</si>
  <si>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</si>
  <si>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</si>
  <si>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</si>
  <si>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</si>
  <si>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</si>
  <si>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</si>
  <si>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</si>
  <si>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</si>
  <si>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</si>
  <si>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</si>
  <si>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</si>
  <si>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</si>
  <si>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</si>
  <si>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</si>
  <si>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</si>
  <si>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</si>
  <si>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</si>
  <si>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</si>
  <si>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</si>
  <si>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</si>
  <si>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</si>
  <si>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</si>
  <si>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</si>
  <si>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</si>
  <si>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</si>
  <si>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</si>
  <si>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</si>
  <si>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</si>
  <si>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</si>
  <si>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</si>
  <si>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</si>
  <si>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</si>
  <si>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</si>
  <si>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</si>
  <si>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</si>
  <si>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</si>
  <si>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</si>
  <si>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</si>
  <si>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</si>
  <si>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</si>
  <si>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</si>
  <si>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</si>
  <si>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</si>
  <si>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</si>
  <si>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</si>
  <si>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</si>
  <si>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</si>
  <si>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</si>
  <si>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</si>
  <si>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</si>
  <si>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</si>
  <si>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</si>
  <si>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</si>
  <si>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</si>
  <si>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</si>
  <si>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</si>
  <si>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</si>
  <si>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</si>
  <si>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</si>
  <si>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</si>
  <si>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</si>
  <si>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</si>
  <si>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</si>
  <si>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</si>
  <si>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</si>
  <si>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</si>
  <si>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</si>
  <si>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</si>
  <si>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</si>
  <si>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</si>
  <si>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</si>
  <si>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</si>
  <si>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</si>
  <si>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</si>
  <si>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</si>
  <si>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</si>
  <si>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</si>
  <si>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</si>
  <si>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</si>
  <si>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</si>
  <si>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</si>
  <si>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</si>
  <si>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</si>
  <si>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</si>
  <si>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</si>
  <si>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</si>
  <si>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</si>
  <si>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</si>
  <si>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</si>
  <si>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</si>
  <si>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</si>
  <si>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</si>
  <si>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</si>
  <si>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</si>
  <si>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</si>
  <si>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</si>
  <si>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</si>
  <si>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</si>
  <si>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</si>
  <si>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</si>
  <si>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</si>
  <si>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</si>
  <si>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</si>
  <si>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</si>
  <si>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</si>
  <si>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</si>
  <si>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</si>
  <si>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</si>
  <si>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</si>
  <si>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</si>
  <si>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</si>
  <si>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</si>
  <si>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</si>
  <si>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</si>
  <si>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</si>
  <si>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</si>
  <si>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</si>
  <si>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</si>
  <si>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</si>
  <si>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</si>
  <si>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</si>
  <si>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</si>
  <si>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</si>
  <si>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</si>
  <si>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</si>
  <si>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</si>
  <si>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</si>
  <si>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</si>
  <si>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</si>
  <si>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</si>
  <si>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</si>
  <si>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</si>
  <si>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</si>
  <si>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</si>
  <si>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</si>
  <si>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</si>
  <si>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</si>
  <si>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</si>
  <si>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</si>
  <si>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</si>
  <si>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</si>
  <si>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</si>
  <si>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</si>
  <si>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</si>
  <si>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</si>
  <si>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</si>
  <si>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</si>
  <si>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</si>
  <si>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</si>
  <si>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</si>
  <si>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</si>
  <si>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</si>
  <si>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</si>
  <si>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</si>
  <si>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</si>
  <si>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</si>
  <si>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</si>
  <si>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</si>
  <si>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</si>
  <si>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</si>
  <si>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</si>
  <si>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</si>
  <si>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</si>
  <si>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</si>
  <si>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</si>
  <si>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</si>
  <si>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</si>
  <si>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</si>
  <si>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</si>
  <si>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</si>
  <si>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</si>
  <si>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</si>
  <si>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</si>
  <si>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</si>
  <si>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</si>
  <si>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</si>
  <si>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</si>
  <si>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</si>
  <si>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</si>
  <si>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</si>
  <si>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</si>
  <si>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</si>
  <si>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</si>
  <si>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</si>
  <si>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</si>
  <si>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</si>
  <si>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</si>
  <si>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</si>
  <si>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</si>
  <si>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</si>
  <si>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</si>
  <si>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</si>
  <si>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</si>
  <si>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</si>
  <si>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</si>
  <si>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</si>
  <si>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</si>
  <si>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</si>
  <si>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</si>
  <si>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</si>
  <si>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</si>
  <si>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</si>
  <si>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</si>
  <si>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</si>
  <si>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</si>
  <si>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</si>
  <si>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</si>
  <si>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</si>
  <si>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</si>
  <si>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</si>
  <si>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</si>
  <si>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</si>
  <si>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</si>
  <si>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</si>
  <si>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</si>
  <si>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</si>
  <si>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</si>
  <si>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</si>
  <si>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</si>
  <si>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</si>
  <si>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</si>
  <si>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</si>
  <si>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</si>
  <si>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</si>
  <si>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</si>
  <si>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</si>
  <si>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</si>
  <si>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</si>
  <si>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</si>
  <si>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</si>
  <si>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</si>
  <si>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</si>
  <si>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</si>
  <si>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</si>
  <si>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</si>
  <si>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</si>
  <si>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</si>
  <si>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</si>
  <si>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</si>
  <si>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</si>
  <si>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</si>
  <si>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</si>
  <si>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</si>
  <si>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</si>
  <si>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</si>
  <si>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</si>
  <si>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</si>
  <si>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</si>
  <si>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</si>
  <si>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</si>
  <si>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</si>
  <si>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</si>
  <si>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</si>
  <si>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</si>
  <si>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</si>
  <si>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</si>
  <si>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</si>
  <si>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</si>
  <si>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</si>
  <si>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</si>
  <si>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</si>
  <si>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</si>
  <si>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</si>
  <si>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</si>
  <si>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</si>
  <si>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</si>
  <si>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</si>
  <si>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</si>
  <si>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</si>
  <si>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</si>
  <si>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</si>
  <si>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</si>
  <si>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</si>
  <si>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</si>
  <si>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</si>
  <si>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</si>
  <si>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</si>
  <si>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</si>
  <si>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</si>
  <si>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</si>
  <si>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</si>
  <si>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</si>
  <si>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</si>
  <si>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</si>
  <si>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</si>
  <si>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</si>
  <si>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</si>
  <si>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</si>
  <si>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</si>
  <si>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</si>
  <si>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</si>
  <si>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</si>
  <si>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</si>
  <si>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</si>
  <si>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</si>
  <si>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</si>
  <si>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</si>
  <si>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</si>
  <si>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</si>
  <si>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</si>
  <si>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</si>
  <si>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</si>
  <si>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</si>
  <si>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</si>
  <si>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</si>
  <si>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</si>
  <si>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</si>
  <si>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</si>
  <si>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</si>
  <si>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</si>
  <si>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</si>
  <si>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</si>
  <si>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</si>
  <si>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</si>
  <si>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</si>
  <si>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</si>
  <si>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</si>
  <si>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</si>
  <si>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</si>
  <si>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</si>
  <si>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</si>
  <si>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</si>
  <si>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</si>
  <si>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</si>
  <si>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</si>
  <si>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</si>
  <si>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</si>
  <si>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</si>
  <si>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</si>
  <si>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</si>
  <si>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</si>
  <si>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</si>
  <si>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</si>
  <si>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</si>
  <si>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</si>
  <si>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</si>
  <si>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</si>
  <si>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</si>
  <si>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</si>
  <si>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</si>
  <si>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</si>
  <si>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</si>
  <si>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</si>
  <si>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</si>
  <si>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</si>
  <si>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</si>
  <si>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</si>
  <si>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</si>
  <si>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</si>
  <si>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</si>
  <si>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</si>
  <si>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</si>
  <si>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</si>
  <si>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</si>
  <si>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</si>
  <si>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</si>
  <si>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</si>
  <si>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</si>
  <si>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</si>
  <si>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</si>
  <si>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</si>
  <si>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</si>
  <si>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</si>
  <si>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</si>
  <si>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</si>
  <si>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</si>
  <si>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</si>
  <si>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</si>
  <si>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</si>
  <si>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</si>
  <si>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</si>
  <si>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</si>
  <si>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</si>
  <si>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</si>
  <si>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</si>
  <si>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</si>
  <si>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</si>
  <si>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</si>
  <si>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</si>
  <si>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</si>
  <si>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</si>
  <si>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</si>
  <si>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</si>
  <si>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</si>
  <si>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</si>
  <si>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</si>
  <si>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</si>
  <si>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</si>
  <si>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</si>
  <si>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</si>
  <si>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</si>
  <si>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</si>
  <si>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</si>
  <si>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</si>
  <si>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</si>
  <si>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</si>
  <si>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</si>
  <si>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</si>
  <si>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</si>
  <si>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</si>
  <si>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</si>
  <si>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</si>
  <si>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</si>
  <si>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</si>
  <si>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</si>
  <si>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</si>
  <si>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</si>
  <si>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</si>
  <si>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</si>
  <si>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</si>
  <si>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</si>
  <si>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</si>
  <si>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</si>
  <si>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</si>
  <si>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</si>
  <si>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</si>
  <si>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</si>
  <si>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</si>
  <si>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</si>
  <si>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</si>
  <si>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</si>
  <si>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</si>
  <si>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</si>
  <si>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</si>
  <si>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</si>
  <si>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</si>
  <si>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</si>
  <si>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</si>
  <si>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</si>
  <si>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</si>
  <si>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</si>
  <si>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</si>
  <si>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</si>
  <si>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</si>
  <si>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</si>
  <si>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</si>
  <si>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</si>
  <si>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</si>
  <si>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</si>
  <si>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</si>
  <si>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</si>
  <si>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</si>
  <si>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</si>
  <si>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</si>
  <si>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</si>
  <si>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</si>
  <si>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</si>
  <si>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</si>
  <si>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</si>
  <si>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</si>
  <si>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</si>
  <si>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</si>
  <si>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</si>
  <si>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</si>
  <si>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</si>
  <si>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</si>
  <si>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</si>
  <si>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</si>
  <si>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</si>
  <si>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</si>
  <si>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</si>
  <si>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</si>
  <si>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</si>
  <si>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</si>
  <si>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</si>
  <si>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</si>
  <si>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</si>
  <si>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</si>
  <si>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</si>
  <si>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</si>
  <si>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</si>
  <si>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</si>
  <si>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</si>
  <si>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</si>
  <si>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</si>
  <si>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</si>
  <si>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</si>
  <si>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</si>
  <si>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</si>
  <si>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</si>
  <si>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</si>
  <si>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</si>
  <si>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</si>
  <si>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</si>
  <si>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</si>
  <si>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</si>
  <si>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</si>
  <si>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</si>
  <si>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</si>
  <si>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</si>
  <si>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</si>
  <si>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</si>
  <si>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</si>
  <si>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</si>
  <si>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</si>
  <si>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</si>
  <si>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</si>
  <si>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</si>
  <si>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</si>
  <si>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</si>
  <si>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</si>
  <si>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</si>
  <si>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</si>
  <si>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</si>
  <si>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</si>
  <si>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</si>
  <si>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</si>
  <si>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</si>
  <si>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</si>
  <si>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</si>
  <si>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</si>
  <si>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</si>
  <si>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</si>
  <si>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</si>
  <si>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</si>
  <si>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</si>
  <si>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</si>
  <si>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</si>
  <si>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</si>
  <si>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</si>
  <si>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</si>
  <si>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</si>
  <si>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</si>
  <si>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</si>
  <si>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</si>
  <si>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</si>
  <si>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</si>
  <si>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</si>
  <si>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</si>
  <si>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</si>
  <si>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</si>
  <si>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</si>
  <si>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</si>
  <si>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</si>
  <si>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</si>
  <si>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</si>
  <si>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</si>
  <si>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</si>
  <si>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</si>
  <si>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</si>
  <si>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</si>
  <si>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</si>
  <si>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</si>
  <si>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</si>
  <si>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</si>
  <si>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</si>
  <si>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</si>
  <si>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</si>
  <si>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</si>
  <si>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</si>
  <si>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</si>
  <si>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</si>
  <si>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</si>
  <si>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</si>
  <si>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</si>
  <si>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</si>
  <si>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</si>
  <si>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</si>
  <si>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</si>
  <si>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</si>
  <si>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</si>
  <si>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</si>
  <si>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</si>
  <si>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</si>
  <si>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</si>
  <si>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</si>
  <si>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</si>
  <si>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</si>
  <si>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</si>
  <si>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</si>
  <si>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</si>
  <si>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</si>
  <si>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</si>
  <si>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</si>
  <si>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</si>
  <si>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</si>
  <si>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</si>
  <si>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</si>
  <si>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</si>
  <si>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</si>
  <si>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</si>
  <si>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</si>
  <si>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</si>
  <si>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</si>
  <si>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</si>
  <si>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</si>
  <si>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</si>
  <si>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</si>
  <si>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</si>
  <si>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</si>
  <si>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</si>
  <si>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</si>
  <si>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</si>
  <si>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</si>
  <si>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</si>
  <si>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</si>
  <si>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</si>
  <si>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</si>
  <si>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</si>
  <si>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</si>
  <si>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</si>
  <si>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</si>
  <si>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</si>
  <si>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</si>
  <si>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</si>
  <si>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</si>
  <si>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</si>
  <si>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</si>
  <si>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</si>
  <si>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</si>
  <si>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</si>
  <si>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</si>
  <si>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</si>
  <si>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</si>
  <si>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</si>
  <si>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</si>
  <si>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</si>
  <si>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</si>
  <si>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</si>
  <si>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</si>
  <si>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</si>
  <si>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</si>
  <si>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</si>
  <si>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</si>
  <si>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</si>
  <si>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</si>
  <si>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</si>
  <si>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</si>
  <si>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</si>
  <si>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</si>
  <si>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</si>
  <si>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</si>
  <si>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</si>
  <si>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</si>
  <si>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</si>
  <si>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</si>
  <si>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</si>
  <si>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</si>
  <si>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</si>
  <si>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</si>
  <si>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</si>
  <si>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</si>
  <si>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</si>
  <si>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</si>
  <si>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</si>
  <si>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</si>
  <si>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</si>
  <si>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</si>
  <si>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</si>
  <si>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</si>
  <si>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</si>
  <si>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</si>
  <si>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</si>
  <si>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</si>
  <si>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</si>
  <si>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</si>
  <si>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</si>
  <si>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</si>
  <si>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</si>
  <si>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</si>
  <si>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</si>
  <si>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</si>
  <si>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</si>
  <si>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</si>
  <si>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</si>
  <si>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</si>
  <si>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</si>
  <si>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</si>
  <si>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</si>
  <si>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</si>
  <si>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</si>
  <si>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</si>
  <si>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</si>
  <si>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</si>
  <si>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</si>
  <si>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</si>
  <si>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</si>
  <si>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</si>
  <si>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</si>
  <si>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</si>
  <si>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</si>
  <si>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</si>
  <si>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</si>
  <si>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</si>
  <si>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</si>
  <si>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</si>
  <si>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</si>
  <si>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</si>
  <si>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</si>
  <si>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</si>
  <si>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</si>
  <si>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</si>
  <si>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</si>
  <si>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</si>
  <si>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</si>
  <si>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</si>
  <si>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</si>
  <si>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</si>
  <si>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</si>
  <si>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</si>
  <si>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</si>
  <si>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</si>
  <si>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</si>
  <si>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</si>
  <si>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</si>
  <si>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</si>
  <si>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</si>
  <si>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</si>
  <si>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</si>
  <si>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</si>
  <si>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</si>
  <si>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</si>
  <si>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</si>
  <si>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</si>
  <si>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</si>
  <si>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</si>
  <si>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</si>
  <si>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</si>
  <si>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</si>
  <si>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</si>
  <si>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</si>
  <si>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</si>
  <si>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</si>
  <si>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</si>
  <si>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</si>
  <si>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</si>
  <si>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</si>
  <si>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</si>
  <si>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</si>
  <si>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</si>
  <si>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</si>
  <si>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</si>
  <si>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</si>
  <si>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</si>
  <si>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</si>
  <si>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</si>
  <si>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</si>
  <si>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</si>
  <si>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</si>
  <si>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</si>
  <si>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</si>
  <si>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</si>
  <si>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</si>
  <si>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</si>
  <si>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</si>
  <si>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</si>
  <si>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</si>
  <si>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</si>
  <si>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</si>
  <si>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</si>
  <si>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</si>
  <si>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</si>
  <si>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</si>
  <si>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</si>
  <si>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</si>
  <si>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</si>
  <si>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</si>
  <si>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</si>
  <si>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</si>
  <si>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</si>
  <si>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</si>
  <si>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</si>
  <si>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</si>
  <si>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</si>
  <si>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</si>
  <si>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</si>
  <si>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</si>
  <si>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</si>
  <si>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</si>
  <si>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</si>
  <si>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</si>
  <si>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</si>
  <si>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</si>
  <si>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</si>
  <si>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</si>
  <si>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</si>
  <si>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</si>
  <si>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</si>
  <si>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</si>
  <si>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</si>
  <si>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</si>
  <si>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</si>
  <si>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</si>
  <si>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</si>
  <si>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</si>
  <si>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</si>
  <si>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</si>
  <si>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</si>
  <si>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</si>
  <si>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</si>
  <si>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</si>
  <si>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</si>
  <si>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</si>
  <si>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</si>
  <si>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</si>
  <si>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</si>
  <si>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</si>
  <si>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</si>
  <si>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</si>
  <si>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</si>
  <si>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</si>
  <si>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</si>
  <si>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</si>
  <si>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</si>
  <si>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</si>
  <si>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</si>
  <si>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</si>
  <si>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</si>
  <si>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</si>
  <si>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</si>
  <si>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</si>
  <si>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</si>
  <si>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</si>
  <si>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</si>
  <si>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</si>
  <si>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</si>
  <si>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</si>
  <si>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</si>
  <si>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</si>
  <si>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</si>
  <si>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</si>
  <si>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</si>
  <si>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</si>
  <si>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</si>
  <si>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</si>
  <si>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</si>
  <si>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</si>
  <si>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</si>
  <si>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</si>
  <si>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</si>
  <si>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</si>
  <si>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</si>
  <si>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</si>
  <si>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</si>
  <si>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</si>
  <si>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</si>
  <si>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</si>
  <si>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</si>
  <si>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</si>
  <si>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</si>
  <si>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</si>
  <si>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</si>
  <si>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</si>
  <si>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</si>
  <si>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</si>
  <si>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</si>
  <si>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</si>
  <si>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</si>
  <si>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</si>
  <si>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</si>
  <si>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</si>
  <si>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</si>
  <si>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</si>
  <si>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</si>
  <si>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</si>
  <si>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</si>
  <si>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</si>
  <si>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</si>
  <si>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</si>
  <si>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</si>
  <si>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</si>
  <si>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</si>
  <si>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</si>
  <si>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</si>
  <si>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</si>
  <si>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</si>
  <si>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</si>
  <si>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</si>
  <si>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</si>
  <si>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</si>
  <si>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</si>
  <si>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</si>
  <si>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</si>
  <si>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</si>
  <si>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</si>
  <si>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</si>
  <si>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</si>
  <si>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</si>
  <si>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</si>
  <si>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</si>
  <si>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</si>
  <si>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</si>
  <si>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</si>
  <si>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</si>
  <si>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</si>
  <si>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</si>
  <si>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</si>
  <si>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</si>
  <si>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</si>
  <si>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</si>
  <si>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</si>
  <si>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</si>
  <si>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</si>
  <si>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</si>
  <si>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</si>
  <si>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</si>
  <si>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</si>
  <si>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</si>
  <si>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</si>
  <si>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</si>
  <si>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</si>
  <si>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</si>
  <si>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</si>
  <si>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</si>
  <si>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</si>
  <si>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</si>
  <si>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</si>
  <si>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</si>
  <si>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</si>
  <si>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</si>
  <si>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</si>
  <si>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</si>
  <si>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</si>
  <si>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</si>
  <si>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</si>
  <si>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</si>
  <si>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</si>
  <si>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</si>
  <si>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</si>
  <si>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</si>
  <si>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</si>
  <si>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</si>
  <si>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</si>
  <si>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</si>
  <si>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</si>
  <si>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</si>
  <si>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</si>
  <si>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</si>
  <si>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</si>
  <si>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</si>
  <si>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</si>
  <si>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</si>
  <si>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</si>
  <si>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</si>
  <si>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</si>
  <si>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</si>
  <si>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</si>
  <si>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</si>
  <si>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</si>
  <si>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</si>
  <si>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</si>
  <si>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</si>
  <si>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</si>
  <si>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</si>
  <si>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</si>
  <si>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</si>
  <si>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</si>
  <si>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</si>
  <si>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</si>
  <si>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</si>
  <si>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</si>
  <si>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</si>
  <si>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</si>
  <si>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</si>
  <si>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</si>
  <si>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</si>
  <si>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</si>
  <si>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</si>
  <si>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</si>
  <si>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</si>
  <si>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</si>
  <si>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</si>
  <si>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</si>
  <si>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</si>
  <si>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</si>
  <si>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</si>
  <si>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</si>
  <si>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</si>
  <si>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</si>
  <si>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</si>
  <si>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</si>
  <si>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</si>
  <si>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</si>
  <si>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</si>
  <si>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</si>
  <si>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</si>
  <si>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</si>
  <si>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</si>
  <si>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</si>
  <si>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</si>
  <si>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</si>
  <si>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</si>
  <si>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</si>
  <si>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</si>
  <si>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</si>
  <si>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</si>
  <si>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</si>
  <si>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</si>
  <si>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</si>
  <si>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</si>
  <si>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</si>
  <si>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</si>
  <si>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</si>
  <si>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</si>
  <si>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</si>
  <si>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</si>
  <si>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</si>
  <si>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</si>
  <si>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</si>
  <si>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</si>
  <si>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</si>
  <si>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</si>
  <si>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</si>
  <si>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</si>
  <si>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</si>
  <si>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</si>
  <si>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</si>
  <si>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</si>
  <si>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</si>
  <si>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</si>
  <si>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</si>
  <si>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</si>
  <si>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</si>
  <si>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</si>
  <si>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</si>
  <si>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</si>
  <si>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</si>
  <si>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</si>
  <si>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</si>
  <si>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</si>
  <si>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</si>
  <si>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</si>
  <si>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</si>
  <si>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</si>
  <si>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</si>
  <si>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</si>
  <si>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</si>
  <si>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</si>
  <si>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</si>
  <si>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</si>
  <si>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</si>
  <si>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</si>
  <si>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</si>
  <si>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</si>
  <si>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</si>
  <si>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</si>
  <si>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</si>
  <si>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</si>
  <si>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</si>
  <si>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</si>
  <si>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</si>
  <si>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</si>
  <si>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</si>
  <si>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</si>
  <si>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</si>
  <si>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</si>
  <si>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</si>
  <si>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</si>
  <si>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</si>
  <si>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</si>
  <si>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</si>
  <si>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</si>
  <si>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</si>
  <si>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</si>
  <si>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</si>
  <si>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</si>
  <si>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</si>
  <si>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</si>
  <si>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</si>
  <si>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</si>
  <si>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</si>
  <si>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</si>
  <si>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</si>
  <si>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</si>
  <si>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</si>
  <si>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</si>
  <si>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</si>
  <si>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</si>
  <si>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</si>
  <si>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</si>
  <si>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</si>
  <si>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</si>
  <si>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</si>
  <si>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</si>
  <si>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</si>
  <si>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</si>
  <si>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</si>
  <si>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</si>
  <si>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</si>
  <si>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</si>
  <si>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</si>
  <si>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</si>
  <si>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</si>
  <si>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</si>
  <si>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</si>
  <si>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</si>
  <si>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</si>
  <si>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</si>
  <si>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</si>
  <si>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</si>
  <si>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</si>
  <si>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</si>
  <si>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</si>
  <si>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</si>
  <si>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</si>
  <si>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</si>
  <si>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</si>
  <si>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</si>
  <si>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</si>
  <si>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</si>
  <si>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</si>
  <si>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</si>
  <si>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</si>
  <si>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</si>
  <si>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</si>
  <si>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</si>
  <si>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</si>
  <si>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</si>
  <si>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</si>
  <si>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</si>
  <si>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</si>
  <si>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</si>
  <si>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</si>
  <si>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</si>
  <si>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</si>
  <si>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</si>
  <si>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</si>
  <si>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</si>
  <si>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</si>
  <si>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</si>
  <si>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</si>
  <si>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</si>
  <si>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</si>
  <si>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</si>
  <si>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</si>
  <si>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</si>
  <si>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</si>
  <si>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</si>
  <si>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</si>
  <si>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</si>
  <si>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</si>
  <si>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</si>
  <si>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</si>
  <si>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</si>
  <si>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</si>
  <si>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</si>
  <si>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</si>
  <si>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</si>
  <si>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</si>
  <si>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</si>
  <si>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</si>
  <si>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</si>
  <si>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</si>
  <si>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</si>
  <si>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</si>
  <si>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</si>
  <si>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</si>
  <si>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</si>
  <si>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</si>
  <si>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</si>
  <si>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</si>
  <si>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</si>
  <si>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</si>
  <si>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</si>
  <si>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</si>
  <si>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</si>
  <si>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</si>
  <si>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</si>
  <si>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</si>
  <si>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</si>
  <si>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</si>
  <si>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</si>
  <si>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</si>
  <si>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</si>
  <si>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</si>
  <si>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</si>
  <si>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</si>
  <si>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</si>
  <si>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</si>
  <si>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</si>
  <si>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</si>
  <si>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</si>
  <si>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</si>
  <si>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</si>
  <si>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</si>
  <si>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</si>
  <si>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</si>
  <si>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</si>
  <si>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</si>
  <si>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</si>
  <si>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</si>
  <si>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</si>
  <si>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</si>
  <si>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</si>
  <si>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</si>
  <si>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</si>
  <si>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</si>
  <si>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</si>
  <si>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</si>
  <si>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</si>
  <si>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</si>
  <si>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</si>
  <si>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</si>
  <si>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</si>
  <si>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</si>
  <si>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</si>
  <si>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</si>
  <si>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</si>
  <si>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</si>
  <si>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</si>
  <si>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</si>
  <si>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</si>
  <si>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</si>
  <si>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</si>
  <si>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</si>
  <si>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</si>
  <si>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</si>
  <si>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</si>
  <si>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</si>
  <si>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</si>
  <si>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</si>
  <si>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</si>
  <si>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</si>
  <si>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</si>
  <si>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</si>
  <si>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</si>
  <si>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</si>
  <si>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</si>
  <si>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</si>
  <si>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</si>
  <si>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</si>
  <si>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</si>
  <si>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</si>
  <si>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</si>
  <si>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</si>
  <si>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</si>
  <si>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</si>
  <si>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</si>
  <si>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</si>
  <si>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</si>
  <si>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</si>
  <si>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</si>
  <si>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</si>
  <si>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</si>
  <si>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</si>
  <si>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</si>
  <si>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</si>
  <si>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</si>
  <si>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</si>
  <si>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</si>
  <si>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</si>
  <si>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</si>
  <si>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</si>
  <si>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</si>
  <si>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</si>
  <si>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</si>
  <si>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</si>
  <si>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</si>
  <si>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</si>
  <si>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</si>
  <si>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</si>
  <si>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</si>
  <si>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</si>
  <si>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</si>
  <si>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</si>
  <si>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</si>
  <si>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</si>
  <si>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</si>
  <si>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</si>
  <si>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</si>
  <si>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</si>
  <si>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</si>
  <si>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</si>
  <si>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</si>
  <si>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</si>
  <si>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</si>
  <si>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</si>
  <si>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</si>
  <si>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</si>
  <si>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</si>
  <si>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</si>
  <si>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</si>
  <si>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</si>
  <si>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</si>
  <si>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</si>
  <si>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</si>
  <si>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</si>
  <si>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</si>
  <si>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</si>
  <si>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</si>
  <si>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</si>
  <si>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</si>
  <si>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</si>
  <si>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</si>
  <si>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</si>
  <si>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</si>
  <si>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</si>
  <si>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</si>
  <si>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</si>
  <si>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</si>
  <si>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</si>
  <si>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</si>
  <si>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</si>
  <si>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</si>
  <si>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</si>
  <si>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</si>
  <si>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</si>
  <si>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</si>
  <si>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</si>
  <si>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</si>
  <si>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</si>
  <si>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</si>
  <si>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</si>
  <si>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</si>
  <si>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</si>
  <si>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</si>
  <si>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</si>
  <si>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</si>
  <si>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</si>
  <si>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</si>
  <si>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</si>
  <si>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</si>
  <si>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</si>
  <si>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</si>
  <si>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</si>
  <si>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</si>
  <si>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</si>
  <si>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</si>
  <si>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</si>
  <si>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</si>
  <si>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</si>
  <si>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</si>
  <si>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</si>
  <si>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</si>
  <si>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</si>
  <si>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</si>
  <si>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</si>
  <si>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</si>
  <si>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</si>
  <si>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</si>
  <si>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</si>
  <si>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</si>
  <si>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</si>
  <si>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</si>
  <si>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</si>
  <si>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</si>
  <si>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</si>
  <si>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</si>
  <si>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</si>
  <si>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</si>
  <si>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</si>
  <si>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</si>
  <si>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</si>
  <si>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</si>
  <si>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</si>
  <si>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</si>
  <si>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</si>
  <si>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</si>
  <si>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</si>
  <si>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</si>
  <si>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</si>
  <si>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</si>
  <si>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</si>
  <si>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</si>
  <si>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</si>
  <si>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</si>
  <si>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</si>
  <si>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</si>
  <si>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</si>
  <si>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</si>
  <si>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</si>
  <si>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</si>
  <si>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</si>
  <si>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</si>
  <si>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</si>
  <si>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</si>
  <si>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</si>
  <si>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</si>
  <si>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</si>
  <si>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</si>
  <si>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</si>
  <si>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</si>
  <si>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</si>
  <si>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</si>
  <si>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</si>
  <si>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</si>
  <si>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</si>
  <si>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</si>
  <si>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</si>
  <si>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</si>
  <si>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</si>
  <si>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</si>
  <si>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</si>
  <si>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</si>
  <si>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</si>
  <si>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</si>
  <si>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</si>
  <si>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</si>
  <si>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</si>
  <si>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</si>
  <si>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</si>
  <si>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</si>
  <si>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</si>
  <si>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</si>
  <si>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</si>
  <si>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</si>
  <si>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</si>
  <si>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</si>
  <si>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</si>
  <si>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</si>
  <si>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</si>
  <si>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</si>
  <si>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</si>
  <si>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</si>
  <si>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</si>
  <si>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</si>
  <si>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</si>
  <si>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</si>
  <si>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</si>
  <si>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</si>
  <si>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</si>
  <si>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</si>
  <si>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</si>
  <si>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</si>
  <si>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</si>
  <si>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</si>
  <si>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</si>
  <si>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</si>
  <si>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</si>
  <si>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</si>
  <si>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</si>
  <si>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</si>
  <si>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</si>
  <si>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</si>
  <si>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</si>
  <si>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</si>
  <si>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</si>
  <si>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</si>
  <si>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</si>
  <si>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</si>
  <si>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</si>
  <si>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</si>
  <si>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</si>
  <si>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</si>
  <si>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</si>
  <si>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</si>
  <si>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</si>
  <si>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</si>
  <si>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</si>
  <si>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</si>
  <si>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</si>
  <si>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</si>
  <si>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</si>
  <si>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</si>
  <si>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</si>
  <si>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</si>
  <si>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</si>
  <si>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</si>
  <si>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</si>
  <si>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</si>
  <si>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</si>
  <si>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</si>
  <si>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</si>
  <si>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</si>
  <si>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</si>
  <si>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</si>
  <si>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</si>
  <si>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</si>
  <si>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</si>
  <si>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</si>
  <si>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</si>
  <si>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</si>
  <si>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</si>
  <si>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</si>
  <si>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</si>
  <si>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</si>
  <si>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</si>
  <si>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</si>
  <si>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</si>
  <si>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</si>
  <si>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</si>
  <si>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</si>
  <si>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</si>
  <si>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</si>
  <si>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</si>
  <si>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</si>
  <si>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</si>
  <si>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</si>
  <si>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</si>
  <si>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</si>
  <si>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</si>
  <si>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</si>
  <si>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</si>
  <si>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</si>
  <si>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</si>
  <si>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</si>
  <si>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</si>
  <si>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</si>
  <si>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</si>
  <si>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</si>
  <si>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</si>
  <si>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</si>
  <si>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</si>
  <si>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</si>
  <si>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</si>
  <si>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</si>
  <si>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</si>
  <si>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</si>
  <si>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</si>
  <si>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</si>
  <si>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</si>
  <si>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</si>
  <si>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</si>
  <si>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</si>
  <si>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</si>
  <si>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</si>
  <si>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</si>
  <si>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</si>
  <si>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</si>
  <si>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</si>
  <si>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</si>
  <si>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</si>
  <si>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</si>
  <si>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</si>
  <si>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</si>
  <si>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</si>
  <si>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</si>
  <si>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</si>
  <si>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</si>
  <si>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</si>
  <si>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</si>
  <si>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</si>
  <si>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</si>
  <si>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</si>
  <si>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</si>
  <si>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</si>
  <si>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</si>
  <si>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</si>
  <si>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</si>
  <si>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</si>
  <si>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</si>
  <si>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</si>
  <si>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</si>
  <si>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</si>
  <si>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</si>
  <si>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</si>
  <si>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</si>
  <si>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</si>
  <si>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</si>
  <si>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</si>
  <si>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</si>
  <si>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</si>
  <si>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</si>
  <si>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</si>
  <si>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</si>
  <si>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</si>
  <si>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</si>
  <si>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</si>
  <si>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</si>
  <si>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</si>
  <si>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</si>
  <si>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</si>
  <si>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</si>
  <si>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</si>
  <si>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</si>
  <si>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</si>
  <si>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</si>
  <si>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</si>
  <si>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</si>
  <si>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</si>
  <si>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</si>
  <si>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</si>
  <si>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</si>
  <si>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</si>
  <si>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</si>
  <si>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</si>
  <si>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</si>
  <si>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</si>
  <si>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</si>
  <si>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</si>
  <si>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</si>
  <si>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</si>
  <si>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</si>
  <si>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</si>
  <si>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</si>
  <si>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</si>
  <si>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</si>
  <si>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</si>
  <si>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</si>
  <si>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</si>
  <si>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</si>
  <si>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</si>
  <si>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</si>
  <si>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</si>
  <si>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</si>
  <si>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</si>
  <si>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</si>
  <si>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</si>
  <si>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</si>
  <si>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</si>
  <si>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</si>
  <si>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</si>
  <si>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</si>
  <si>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</si>
  <si>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</si>
  <si>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</si>
  <si>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</si>
  <si>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</si>
  <si>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</si>
  <si>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</si>
  <si>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</si>
  <si>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</si>
  <si>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</si>
  <si>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</si>
  <si>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</si>
  <si>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</si>
  <si>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</si>
  <si>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</si>
  <si>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</si>
  <si>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</si>
  <si>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</si>
  <si>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</si>
  <si>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</si>
  <si>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</si>
  <si>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</si>
  <si>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</si>
  <si>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</si>
  <si>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</si>
  <si>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</si>
  <si>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</si>
  <si>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</si>
  <si>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</si>
  <si>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</si>
  <si>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</si>
  <si>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</si>
  <si>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</si>
  <si>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</si>
  <si>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</si>
  <si>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</si>
  <si>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</si>
  <si>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</si>
  <si>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</si>
  <si>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</si>
  <si>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</si>
  <si>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</si>
  <si>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</si>
  <si>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</si>
  <si>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</si>
  <si>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</si>
  <si>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</si>
  <si>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</si>
  <si>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</si>
  <si>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</si>
  <si>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</si>
  <si>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</si>
  <si>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</si>
  <si>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</si>
  <si>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</si>
  <si>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</si>
  <si>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</si>
  <si>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</si>
  <si>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</si>
  <si>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</si>
  <si>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</si>
  <si>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</si>
  <si>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</si>
  <si>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</si>
  <si>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</si>
  <si>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</si>
  <si>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</si>
  <si>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</si>
  <si>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</si>
  <si>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</si>
  <si>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</si>
  <si>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</si>
  <si>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</si>
  <si>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</si>
  <si>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</si>
  <si>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</si>
  <si>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</si>
  <si>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</si>
  <si>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</si>
  <si>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</si>
  <si>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</si>
  <si>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</si>
  <si>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</si>
  <si>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</si>
  <si>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</si>
  <si>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</si>
  <si>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</si>
  <si>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</si>
  <si>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</si>
  <si>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</si>
  <si>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</si>
  <si>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</si>
  <si>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</si>
  <si>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</si>
  <si>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</si>
  <si>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</si>
  <si>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</si>
  <si>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</si>
  <si>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</si>
  <si>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</si>
  <si>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</si>
  <si>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</si>
  <si>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</si>
  <si>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</si>
  <si>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</si>
  <si>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</si>
  <si>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</si>
  <si>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</si>
  <si>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</si>
  <si>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</si>
  <si>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</si>
  <si>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</si>
  <si>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</si>
  <si>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</si>
  <si>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</si>
  <si>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</si>
  <si>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</si>
  <si>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</si>
  <si>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</si>
  <si>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</si>
  <si>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</si>
  <si>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</si>
  <si>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</si>
  <si>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</si>
  <si>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</si>
  <si>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</si>
  <si>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</si>
  <si>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</si>
  <si>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</si>
  <si>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</si>
  <si>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</si>
  <si>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</si>
  <si>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</si>
  <si>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</si>
  <si>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</si>
  <si>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</si>
  <si>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</si>
  <si>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</si>
  <si>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</si>
  <si>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</si>
  <si>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</si>
  <si>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</si>
  <si>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</si>
  <si>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</si>
  <si>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</si>
  <si>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</si>
  <si>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</si>
  <si>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</si>
  <si>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</si>
  <si>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</si>
  <si>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</si>
  <si>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</si>
  <si>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</si>
  <si>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</si>
  <si>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</si>
  <si>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</si>
  <si>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</si>
  <si>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</si>
  <si>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</si>
  <si>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</si>
  <si>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</si>
  <si>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</si>
  <si>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</si>
  <si>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</si>
  <si>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</si>
  <si>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</si>
  <si>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</si>
  <si>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</si>
  <si>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</si>
  <si>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</si>
  <si>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</si>
  <si>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</si>
  <si>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</si>
  <si>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</si>
  <si>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</si>
  <si>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</si>
  <si>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</si>
  <si>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</si>
  <si>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</si>
  <si>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</si>
  <si>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</si>
  <si>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</si>
  <si>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</si>
  <si>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</si>
  <si>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</si>
  <si>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</si>
  <si>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</si>
  <si>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</si>
  <si>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</si>
  <si>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</si>
  <si>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</si>
  <si>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</si>
  <si>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</si>
  <si>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</si>
  <si>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</si>
  <si>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</si>
  <si>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</si>
  <si>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</si>
  <si>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</si>
  <si>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</si>
  <si>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</si>
  <si>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</si>
  <si>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</si>
  <si>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</si>
  <si>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</si>
  <si>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</si>
  <si>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</si>
  <si>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</si>
  <si>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</si>
  <si>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</si>
  <si>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</si>
  <si>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</si>
  <si>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</si>
  <si>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</si>
  <si>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</si>
  <si>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</si>
  <si>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</si>
  <si>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</si>
  <si>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</si>
  <si>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</si>
  <si>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</si>
  <si>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</si>
  <si>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</si>
  <si>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</si>
  <si>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</si>
  <si>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</si>
  <si>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</si>
  <si>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</si>
  <si>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</si>
  <si>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</si>
  <si>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</si>
  <si>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</si>
  <si>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</si>
  <si>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</si>
  <si>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</si>
  <si>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</si>
  <si>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</si>
  <si>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</si>
  <si>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</si>
  <si>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</si>
  <si>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</si>
  <si>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</si>
  <si>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</si>
  <si>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</si>
  <si>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</si>
  <si>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</si>
  <si>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</si>
  <si>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</si>
  <si>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</si>
  <si>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</si>
  <si>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</si>
  <si>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</si>
  <si>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</si>
  <si>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</si>
  <si>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</si>
  <si>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</si>
  <si>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</si>
  <si>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</si>
  <si>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</si>
  <si>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</si>
  <si>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</si>
  <si>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</si>
  <si>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</si>
  <si>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</si>
  <si>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</si>
  <si>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</si>
  <si>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</si>
  <si>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</si>
  <si>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</si>
  <si>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</si>
  <si>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</si>
  <si>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</si>
  <si>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</si>
  <si>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</si>
  <si>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</si>
  <si>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</si>
  <si>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</si>
  <si>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</si>
  <si>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</si>
  <si>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</si>
  <si>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</si>
  <si>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</si>
  <si>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</si>
  <si>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</si>
  <si>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</si>
  <si>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</si>
  <si>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</si>
  <si>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</si>
  <si>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</si>
  <si>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</si>
  <si>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</si>
  <si>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</si>
  <si>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</si>
  <si>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</si>
  <si>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</si>
  <si>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</si>
  <si>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</si>
  <si>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</si>
  <si>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</si>
  <si>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</si>
  <si>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</si>
  <si>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</si>
  <si>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</si>
  <si>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</si>
  <si>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</si>
  <si>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</si>
  <si>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</si>
  <si>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</si>
  <si>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</si>
  <si>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</si>
  <si>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</si>
  <si>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</si>
  <si>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</si>
  <si>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</si>
  <si>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</si>
  <si>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</si>
  <si>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</si>
  <si>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</si>
  <si>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</si>
  <si>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</si>
  <si>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</si>
  <si>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</si>
  <si>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</si>
  <si>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</si>
  <si>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</si>
  <si>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</si>
  <si>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</si>
  <si>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</si>
  <si>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</si>
  <si>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</si>
  <si>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</si>
  <si>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</si>
  <si>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</si>
  <si>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</si>
  <si>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</si>
  <si>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</si>
  <si>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</si>
  <si>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</si>
  <si>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</si>
  <si>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</si>
  <si>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</si>
  <si>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</si>
  <si>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</si>
  <si>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</si>
  <si>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</si>
  <si>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</si>
  <si>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</si>
  <si>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</si>
  <si>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</si>
  <si>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</si>
  <si>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</si>
  <si>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</si>
  <si>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</si>
  <si>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</si>
  <si>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</si>
  <si>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</si>
  <si>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</si>
  <si>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</si>
  <si>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</si>
  <si>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</si>
  <si>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</si>
  <si>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</si>
  <si>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</si>
  <si>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</si>
  <si>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</si>
  <si>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</si>
  <si>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</si>
  <si>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</si>
  <si>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</si>
  <si>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</si>
  <si>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</si>
  <si>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</si>
  <si>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</si>
  <si>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</si>
  <si>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</si>
  <si>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</si>
  <si>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</si>
  <si>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</si>
  <si>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</si>
  <si>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</si>
  <si>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</si>
  <si>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</si>
  <si>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</si>
  <si>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</si>
  <si>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</si>
  <si>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</si>
  <si>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</si>
  <si>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</si>
  <si>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</si>
  <si>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</si>
  <si>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</si>
  <si>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</si>
  <si>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</si>
  <si>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</si>
  <si>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</si>
  <si>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</si>
  <si>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</si>
  <si>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</si>
  <si>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</si>
  <si>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</si>
  <si>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</si>
  <si>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</si>
  <si>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</si>
  <si>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</si>
  <si>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</si>
  <si>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</si>
  <si>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</si>
  <si>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</si>
  <si>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</si>
  <si>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</si>
  <si>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</si>
  <si>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</si>
  <si>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</si>
  <si>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</si>
  <si>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</si>
  <si>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</si>
  <si>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</si>
  <si>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</si>
  <si>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</si>
  <si>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</si>
  <si>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</si>
  <si>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</si>
  <si>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</si>
  <si>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</si>
  <si>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</si>
  <si>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</si>
  <si>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</si>
  <si>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</si>
  <si>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</si>
  <si>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</si>
  <si>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</si>
  <si>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</si>
  <si>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</si>
  <si>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</si>
  <si>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</si>
  <si>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</si>
  <si>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</si>
  <si>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</si>
  <si>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</si>
  <si>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</si>
  <si>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</si>
  <si>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</si>
  <si>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</si>
  <si>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</si>
  <si>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</si>
  <si>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</si>
  <si>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</si>
  <si>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</si>
  <si>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</si>
  <si>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</si>
  <si>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</si>
  <si>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</si>
  <si>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</si>
  <si>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</si>
  <si>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</si>
  <si>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</si>
  <si>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</si>
  <si>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</si>
  <si>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</si>
  <si>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</si>
  <si>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</si>
  <si>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</si>
  <si>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</si>
  <si>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</si>
  <si>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</si>
  <si>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</si>
  <si>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</si>
  <si>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</si>
  <si>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</si>
  <si>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</si>
  <si>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</si>
  <si>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</si>
  <si>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</si>
  <si>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</si>
  <si>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</si>
  <si>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</si>
  <si>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</si>
  <si>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</si>
  <si>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</si>
  <si>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</si>
  <si>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</si>
  <si>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</si>
  <si>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</si>
  <si>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</si>
  <si>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</si>
  <si>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</si>
  <si>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</si>
  <si>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</si>
  <si>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</si>
  <si>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</si>
  <si>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</si>
  <si>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</si>
  <si>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</si>
  <si>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</si>
  <si>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</si>
  <si>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</si>
  <si>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</si>
  <si>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</si>
  <si>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</si>
  <si>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</si>
  <si>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</si>
  <si>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</si>
  <si>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</si>
  <si>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</si>
  <si>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</si>
  <si>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</si>
  <si>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</si>
  <si>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</si>
  <si>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</si>
  <si>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</si>
  <si>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</si>
  <si>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</si>
  <si>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</si>
  <si>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</si>
  <si>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</si>
  <si>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</si>
  <si>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</si>
  <si>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</si>
  <si>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</si>
  <si>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</si>
  <si>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</si>
  <si>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</si>
  <si>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</si>
  <si>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</si>
  <si>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</si>
  <si>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</si>
  <si>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</si>
  <si>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</si>
  <si>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</si>
  <si>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</si>
  <si>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</si>
  <si>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</si>
  <si>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</si>
  <si>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</si>
  <si>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</si>
  <si>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</si>
  <si>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</si>
  <si>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</si>
  <si>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</si>
  <si>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</si>
  <si>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</si>
  <si>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</si>
  <si>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</si>
  <si>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</si>
  <si>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</si>
  <si>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</si>
  <si>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</si>
  <si>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</si>
  <si>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</si>
  <si>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</si>
  <si>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</si>
  <si>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</si>
  <si>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</si>
  <si>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</si>
  <si>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</si>
  <si>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</si>
  <si>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</si>
  <si>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</si>
  <si>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</si>
  <si>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</si>
  <si>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</si>
  <si>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</si>
  <si>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</si>
  <si>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</si>
  <si>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</si>
  <si>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</si>
  <si>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</si>
  <si>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</si>
  <si>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</si>
  <si>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</si>
  <si>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</si>
  <si>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</si>
  <si>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</si>
  <si>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</si>
  <si>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</si>
  <si>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</si>
  <si>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</si>
  <si>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</si>
  <si>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</si>
  <si>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</si>
  <si>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</si>
  <si>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</si>
  <si>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</si>
  <si>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</si>
  <si>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</si>
  <si>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</si>
  <si>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</si>
  <si>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</si>
  <si>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</si>
  <si>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</si>
  <si>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</si>
  <si>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</si>
  <si>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</si>
  <si>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</si>
  <si>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</si>
  <si>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</si>
  <si>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</si>
  <si>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</si>
  <si>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</si>
  <si>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</si>
  <si>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</si>
  <si>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</si>
  <si>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</si>
  <si>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</si>
  <si>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</si>
  <si>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</si>
  <si>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</si>
  <si>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</si>
  <si>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</si>
  <si>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</si>
  <si>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</si>
  <si>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</si>
  <si>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</si>
  <si>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</si>
  <si>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</si>
  <si>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</si>
  <si>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</si>
  <si>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</si>
  <si>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</si>
  <si>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</si>
  <si>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</si>
  <si>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</si>
  <si>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</si>
  <si>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</si>
  <si>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</si>
  <si>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</si>
  <si>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</si>
  <si>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</si>
  <si>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</si>
  <si>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</si>
  <si>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</si>
  <si>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</si>
  <si>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</si>
  <si>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</si>
  <si>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</si>
  <si>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</si>
  <si>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</si>
  <si>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</si>
  <si>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</si>
  <si>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</si>
  <si>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</si>
  <si>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</si>
  <si>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</si>
  <si>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</si>
  <si>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</si>
  <si>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</si>
  <si>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</si>
  <si>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</si>
  <si>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</si>
  <si>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</si>
  <si>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</si>
  <si>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</si>
  <si>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</si>
  <si>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</si>
  <si>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</si>
  <si>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</si>
  <si>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</si>
  <si>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</si>
  <si>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</si>
  <si>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</si>
  <si>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</si>
  <si>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</si>
  <si>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</si>
  <si>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</si>
  <si>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</si>
  <si>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</si>
  <si>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</si>
  <si>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</si>
  <si>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</si>
  <si>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</si>
  <si>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</si>
  <si>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</si>
  <si>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</si>
  <si>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</si>
  <si>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</si>
  <si>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</si>
  <si>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</si>
  <si>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</si>
  <si>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</si>
  <si>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</si>
  <si>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</si>
  <si>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</si>
  <si>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</si>
  <si>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</si>
  <si>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</si>
  <si>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</si>
  <si>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</si>
  <si>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</si>
  <si>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</si>
  <si>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</si>
  <si>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</si>
  <si>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</si>
  <si>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</si>
  <si>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</si>
  <si>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</si>
  <si>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</si>
  <si>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</si>
  <si>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</si>
  <si>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</si>
  <si>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</si>
  <si>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</si>
  <si>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</si>
  <si>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</si>
  <si>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</si>
  <si>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</si>
  <si>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</si>
  <si>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</si>
  <si>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</si>
  <si>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</si>
  <si>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</si>
  <si>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</si>
  <si>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</si>
  <si>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</si>
  <si>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</si>
  <si>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</si>
  <si>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</si>
  <si>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</si>
  <si>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</si>
  <si>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</si>
  <si>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</si>
  <si>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</si>
  <si>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</si>
  <si>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</si>
  <si>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</si>
  <si>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</si>
  <si>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</si>
  <si>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</si>
  <si>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</si>
  <si>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</si>
  <si>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</si>
  <si>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</si>
  <si>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</si>
  <si>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</si>
  <si>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</si>
  <si>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</si>
  <si>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</si>
  <si>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</si>
  <si>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</si>
  <si>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</si>
  <si>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</si>
  <si>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</si>
  <si>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</si>
  <si>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</si>
  <si>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</si>
  <si>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</si>
  <si>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</si>
  <si>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</si>
  <si>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</si>
  <si>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</si>
  <si>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</si>
  <si>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</si>
  <si>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</si>
  <si>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</si>
  <si>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</si>
  <si>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</si>
  <si>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</si>
  <si>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</si>
  <si>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</si>
  <si>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</si>
  <si>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</si>
  <si>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</si>
  <si>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</si>
  <si>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</si>
  <si>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</si>
  <si>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</si>
  <si>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</si>
  <si>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</si>
  <si>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</si>
  <si>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</si>
  <si>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</si>
  <si>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</si>
  <si>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</si>
  <si>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</si>
  <si>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</si>
  <si>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</si>
  <si>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</si>
  <si>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</si>
  <si>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</si>
  <si>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</si>
  <si>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</si>
  <si>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</si>
  <si>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</si>
  <si>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</si>
  <si>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</si>
  <si>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</si>
  <si>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</si>
  <si>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</si>
  <si>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</si>
  <si>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</si>
  <si>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</si>
  <si>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</si>
  <si>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</si>
  <si>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</si>
  <si>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</si>
  <si>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</si>
  <si>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</si>
  <si>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</si>
  <si>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</si>
  <si>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</si>
  <si>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</si>
  <si>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</si>
  <si>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</si>
  <si>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</si>
  <si>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</si>
  <si>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</si>
  <si>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</si>
  <si>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</si>
  <si>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</si>
  <si>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</si>
  <si>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</si>
  <si>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</si>
  <si>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</si>
  <si>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</si>
  <si>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</si>
  <si>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</si>
  <si>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</si>
  <si>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</si>
  <si>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</si>
  <si>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</si>
  <si>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</si>
  <si>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</si>
  <si>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</si>
  <si>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</si>
  <si>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</si>
  <si>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</si>
  <si>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</si>
  <si>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</si>
  <si>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</si>
  <si>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</si>
  <si>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</si>
  <si>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</si>
  <si>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</si>
  <si>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</si>
  <si>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</si>
  <si>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</si>
  <si>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</si>
  <si>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</si>
  <si>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</si>
  <si>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</si>
  <si>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</si>
  <si>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</si>
  <si>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</si>
  <si>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</si>
  <si>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</si>
  <si>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</si>
  <si>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</si>
  <si>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</si>
  <si>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</si>
  <si>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</si>
  <si>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</si>
  <si>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</si>
  <si>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</si>
  <si>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</si>
  <si>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</si>
  <si>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</si>
  <si>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</si>
  <si>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</si>
  <si>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</si>
  <si>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</si>
  <si>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</si>
  <si>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</si>
  <si>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</si>
  <si>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</si>
  <si>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</si>
  <si>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</si>
  <si>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</si>
  <si>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</si>
  <si>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</si>
  <si>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</si>
  <si>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</si>
  <si>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</si>
  <si>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</si>
  <si>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</si>
  <si>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</si>
  <si>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</si>
  <si>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</si>
  <si>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</si>
  <si>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</si>
  <si>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</si>
  <si>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</si>
  <si>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</si>
  <si>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</si>
  <si>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</si>
  <si>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</si>
  <si>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</si>
  <si>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</si>
  <si>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</si>
  <si>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</si>
  <si>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</si>
  <si>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</si>
  <si>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</si>
  <si>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</si>
  <si>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</si>
  <si>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</si>
  <si>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</si>
  <si>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</si>
  <si>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</si>
  <si>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</si>
  <si>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</si>
  <si>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</si>
  <si>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</si>
  <si>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</si>
  <si>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</si>
  <si>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</si>
  <si>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</si>
  <si>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</si>
  <si>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</si>
  <si>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</si>
  <si>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</si>
  <si>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</si>
  <si>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</si>
  <si>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</si>
  <si>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</si>
  <si>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</si>
  <si>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</si>
  <si>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</si>
  <si>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</si>
  <si>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</si>
  <si>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</si>
  <si>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</si>
  <si>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</si>
  <si>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</si>
  <si>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</si>
  <si>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</si>
  <si>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</si>
  <si>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</si>
  <si>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</si>
  <si>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</si>
  <si>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</si>
  <si>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</si>
  <si>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</si>
  <si>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</si>
  <si>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</si>
  <si>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</si>
  <si>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</si>
  <si>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</si>
  <si>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</si>
  <si>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</si>
  <si>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</si>
  <si>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</si>
  <si>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</si>
  <si>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</si>
  <si>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</si>
  <si>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</si>
  <si>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</si>
  <si>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</si>
  <si>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</si>
  <si>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</si>
  <si>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</si>
  <si>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</si>
  <si>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</si>
  <si>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</si>
  <si>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</si>
  <si>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</si>
  <si>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</si>
  <si>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</si>
  <si>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</si>
  <si>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</si>
  <si>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</si>
  <si>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</si>
  <si>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</si>
  <si>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</si>
  <si>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</si>
  <si>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</si>
  <si>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</si>
  <si>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</si>
  <si>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</si>
  <si>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</si>
  <si>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</si>
  <si>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</si>
  <si>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</si>
  <si>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</si>
  <si>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</si>
  <si>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</si>
  <si>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</si>
  <si>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</si>
  <si>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</si>
  <si>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</si>
  <si>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</si>
  <si>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</si>
  <si>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</si>
  <si>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</si>
  <si>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</si>
  <si>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</si>
  <si>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</si>
  <si>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</si>
  <si>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</si>
  <si>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</si>
  <si>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</si>
  <si>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</si>
  <si>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</si>
  <si>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</si>
  <si>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</si>
  <si>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</si>
  <si>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</si>
  <si>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</si>
  <si>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</si>
  <si>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</si>
  <si>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</si>
  <si>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</si>
  <si>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</si>
  <si>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</si>
  <si>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</si>
  <si>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</si>
  <si>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</si>
  <si>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</si>
  <si>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</si>
  <si>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</si>
  <si>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</si>
  <si>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</si>
  <si>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</si>
  <si>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</si>
  <si>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</si>
  <si>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</si>
  <si>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</si>
  <si>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</si>
  <si>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</si>
  <si>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</si>
  <si>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</si>
  <si>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</si>
  <si>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</si>
  <si>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</si>
  <si>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</si>
  <si>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</si>
  <si>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</si>
  <si>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</si>
  <si>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</si>
  <si>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</si>
  <si>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</si>
  <si>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</si>
  <si>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</si>
  <si>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</si>
  <si>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</si>
  <si>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</si>
  <si>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</si>
  <si>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</si>
  <si>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</si>
  <si>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</si>
  <si>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</si>
  <si>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</si>
  <si>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</si>
  <si>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</si>
  <si>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</si>
  <si>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</si>
  <si>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</si>
  <si>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</si>
  <si>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</si>
  <si>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</si>
  <si>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</si>
  <si>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</si>
  <si>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</si>
  <si>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</si>
  <si>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</si>
  <si>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</si>
  <si>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</si>
  <si>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</si>
  <si>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</si>
  <si>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</si>
  <si>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</si>
  <si>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</si>
  <si>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</si>
  <si>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</si>
  <si>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</si>
  <si>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</si>
  <si>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</si>
  <si>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</si>
  <si>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</si>
  <si>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</si>
  <si>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</si>
  <si>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</si>
  <si>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</si>
  <si>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</si>
  <si>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</si>
  <si>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</si>
  <si>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</si>
  <si>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</si>
  <si>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</si>
  <si>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</si>
  <si>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</si>
  <si>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</si>
  <si>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</si>
  <si>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</si>
  <si>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</si>
  <si>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</si>
  <si>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</si>
  <si>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</si>
  <si>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</si>
  <si>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</si>
  <si>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</si>
  <si>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</si>
  <si>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</si>
  <si>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</si>
  <si>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</si>
  <si>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</si>
  <si>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</si>
  <si>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</si>
  <si>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</si>
  <si>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</si>
  <si>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</si>
  <si>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</si>
  <si>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</si>
  <si>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</si>
  <si>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</si>
  <si>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</si>
  <si>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</si>
  <si>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</si>
  <si>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</si>
  <si>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</si>
  <si>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</si>
  <si>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</si>
  <si>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</si>
  <si>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</si>
  <si>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</si>
  <si>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</si>
  <si>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</si>
  <si>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</si>
  <si>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</si>
  <si>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</si>
  <si>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</si>
  <si>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</si>
  <si>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</si>
  <si>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</si>
  <si>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</si>
  <si>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</si>
  <si>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</si>
  <si>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</si>
  <si>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</si>
  <si>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</si>
  <si>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</si>
  <si>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</si>
  <si>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</si>
  <si>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</si>
  <si>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</si>
  <si>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</si>
  <si>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</si>
  <si>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</si>
  <si>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</si>
  <si>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</si>
  <si>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</si>
  <si>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</si>
  <si>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</si>
  <si>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</si>
  <si>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</si>
  <si>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</si>
  <si>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</si>
  <si>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</si>
  <si>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</si>
  <si>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</si>
  <si>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</si>
  <si>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</si>
  <si>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</si>
  <si>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</si>
  <si>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</si>
  <si>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</si>
  <si>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</si>
  <si>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</si>
  <si>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</si>
  <si>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</si>
  <si>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</si>
  <si>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</si>
  <si>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</si>
  <si>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</si>
  <si>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</si>
  <si>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</si>
  <si>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</si>
  <si>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</si>
  <si>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</si>
  <si>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</si>
  <si>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</si>
  <si>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</si>
  <si>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</si>
  <si>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</si>
  <si>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</si>
  <si>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</si>
  <si>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</si>
  <si>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</si>
  <si>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</si>
  <si>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</si>
  <si>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</si>
  <si>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</si>
  <si>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</si>
  <si>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</si>
  <si>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</si>
  <si>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</si>
  <si>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</si>
  <si>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</si>
  <si>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</si>
  <si>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</si>
  <si>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</si>
  <si>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</si>
  <si>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</si>
  <si>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</si>
  <si>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</si>
  <si>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</si>
  <si>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</si>
  <si>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</si>
  <si>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</si>
  <si>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</si>
  <si>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</si>
  <si>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</si>
  <si>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</si>
  <si>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</si>
  <si>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</si>
  <si>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</si>
  <si>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</si>
  <si>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</si>
  <si>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</si>
  <si>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</si>
  <si>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</si>
  <si>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</si>
  <si>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</si>
  <si>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</si>
  <si>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</si>
  <si>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</si>
  <si>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</si>
  <si>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</si>
  <si>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</si>
  <si>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</si>
  <si>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</si>
  <si>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</si>
  <si>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</si>
  <si>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</si>
  <si>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</si>
  <si>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</si>
  <si>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</si>
  <si>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</si>
  <si>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</si>
  <si>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</si>
  <si>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</si>
  <si>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</si>
  <si>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</si>
  <si>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</si>
  <si>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</si>
  <si>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</si>
  <si>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</si>
  <si>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</si>
  <si>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</si>
  <si>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</si>
  <si>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</si>
  <si>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</si>
  <si>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</si>
  <si>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</si>
  <si>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</si>
  <si>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</si>
  <si>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</si>
  <si>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</si>
  <si>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</si>
  <si>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</si>
  <si>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</si>
  <si>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</si>
  <si>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</si>
  <si>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</si>
  <si>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</si>
  <si>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</si>
  <si>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</si>
  <si>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</si>
  <si>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</si>
  <si>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</si>
  <si>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</si>
  <si>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</si>
  <si>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</si>
  <si>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</si>
  <si>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</si>
  <si>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</si>
  <si>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</si>
  <si>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</si>
  <si>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</si>
  <si>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</si>
  <si>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</si>
  <si>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</si>
  <si>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</si>
  <si>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</si>
  <si>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</si>
  <si>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</si>
  <si>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</si>
  <si>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</si>
  <si>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</si>
  <si>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</si>
  <si>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</si>
  <si>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</si>
  <si>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</si>
  <si>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</si>
  <si>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</si>
  <si>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</si>
  <si>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</si>
  <si>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</si>
  <si>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</si>
  <si>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</si>
  <si>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</si>
  <si>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</si>
  <si>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</si>
  <si>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</si>
  <si>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</si>
  <si>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</si>
  <si>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</si>
  <si>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</si>
  <si>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</si>
  <si>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</si>
  <si>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</si>
  <si>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</si>
  <si>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</si>
  <si>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</si>
  <si>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</si>
  <si>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</si>
  <si>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</si>
  <si>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</si>
  <si>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</si>
  <si>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</si>
  <si>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</si>
  <si>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</si>
  <si>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</si>
  <si>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</si>
  <si>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</si>
  <si>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</si>
  <si>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</si>
  <si>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</si>
  <si>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</si>
  <si>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</si>
  <si>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</si>
  <si>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</si>
  <si>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</si>
  <si>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</si>
  <si>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</si>
  <si>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</si>
  <si>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</si>
  <si>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</si>
  <si>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</si>
  <si>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</si>
  <si>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</si>
  <si>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</si>
  <si>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</si>
  <si>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</si>
  <si>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</si>
  <si>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</si>
  <si>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</si>
  <si>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</si>
  <si>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</si>
  <si>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</si>
  <si>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</si>
  <si>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</si>
  <si>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</si>
  <si>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</si>
  <si>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</si>
  <si>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</si>
  <si>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</si>
  <si>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</si>
  <si>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</si>
  <si>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</si>
  <si>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</si>
  <si>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</si>
  <si>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</si>
  <si>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</si>
  <si>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</si>
  <si>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</si>
  <si>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</si>
  <si>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</si>
  <si>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</si>
  <si>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</si>
  <si>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</si>
  <si>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</si>
  <si>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</si>
  <si>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</si>
  <si>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</si>
  <si>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</si>
  <si>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</si>
  <si>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</si>
  <si>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</si>
  <si>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</si>
  <si>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</si>
  <si>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</si>
  <si>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</si>
  <si>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</si>
  <si>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</si>
  <si>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</si>
  <si>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</si>
  <si>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</si>
  <si>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</si>
  <si>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</si>
  <si>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</si>
  <si>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</si>
  <si>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</si>
  <si>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</si>
  <si>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</si>
  <si>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</si>
  <si>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</si>
  <si>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</si>
  <si>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</si>
  <si>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</si>
  <si>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</si>
  <si>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</si>
  <si>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</si>
  <si>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</si>
  <si>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</si>
  <si>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</si>
  <si>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</si>
  <si>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</si>
  <si>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</si>
  <si>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</si>
  <si>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</si>
  <si>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</si>
  <si>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</si>
  <si>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</si>
  <si>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</si>
  <si>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</si>
  <si>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</si>
  <si>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</si>
  <si>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</si>
  <si>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</si>
  <si>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</si>
  <si>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</si>
  <si>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</si>
  <si>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</si>
  <si>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</si>
  <si>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</si>
  <si>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</si>
  <si>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</si>
  <si>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</si>
  <si>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</si>
  <si>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</si>
  <si>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</si>
  <si>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</si>
  <si>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</si>
  <si>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</si>
  <si>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</si>
  <si>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</si>
  <si>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</si>
  <si>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</si>
  <si>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</si>
  <si>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</si>
  <si>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</si>
  <si>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</si>
  <si>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</si>
  <si>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</si>
  <si>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</si>
  <si>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</si>
  <si>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</si>
  <si>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</si>
  <si>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</si>
  <si>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</si>
  <si>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</si>
  <si>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</si>
  <si>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</si>
  <si>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</si>
  <si>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</si>
  <si>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</si>
  <si>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</si>
  <si>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</si>
  <si>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</si>
  <si>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</si>
  <si>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</si>
  <si>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</si>
  <si>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</si>
  <si>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</si>
  <si>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</si>
  <si>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</si>
  <si>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</si>
  <si>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</si>
  <si>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</si>
  <si>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</si>
  <si>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</si>
  <si>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</si>
  <si>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</si>
  <si>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</si>
  <si>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</si>
  <si>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</si>
  <si>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</si>
  <si>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</si>
  <si>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</si>
  <si>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</si>
  <si>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</si>
  <si>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</si>
  <si>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</si>
  <si>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</si>
  <si>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</si>
  <si>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</si>
  <si>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</si>
  <si>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</si>
  <si>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</si>
  <si>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</si>
  <si>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</si>
  <si>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</si>
  <si>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</si>
  <si>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</si>
  <si>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</si>
  <si>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</si>
  <si>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</si>
  <si>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</si>
  <si>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</si>
  <si>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</si>
  <si>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</si>
  <si>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</si>
  <si>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</si>
  <si>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</si>
  <si>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</si>
  <si>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</si>
  <si>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</si>
  <si>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</si>
  <si>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</si>
  <si>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</si>
  <si>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</si>
  <si>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</si>
  <si>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</si>
  <si>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</si>
  <si>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</si>
  <si>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</si>
  <si>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</si>
  <si>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</si>
  <si>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</si>
  <si>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</si>
  <si>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</si>
  <si>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</si>
  <si>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</si>
  <si>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</si>
  <si>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</si>
  <si>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</si>
  <si>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</si>
  <si>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</si>
  <si>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</si>
  <si>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</si>
  <si>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</si>
  <si>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</si>
  <si>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</si>
  <si>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</si>
  <si>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</si>
  <si>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</si>
  <si>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</si>
  <si>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</si>
  <si>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</si>
  <si>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</si>
  <si>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</si>
  <si>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</si>
  <si>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</si>
  <si>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</si>
  <si>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</si>
  <si>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</si>
  <si>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</si>
  <si>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</si>
  <si>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</si>
  <si>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</si>
  <si>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</si>
  <si>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</si>
  <si>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</si>
  <si>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</si>
  <si>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</si>
  <si>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</si>
  <si>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</si>
  <si>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</si>
  <si>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</si>
  <si>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</si>
  <si>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</si>
  <si>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</si>
  <si>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</si>
  <si>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</si>
  <si>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</si>
  <si>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</si>
  <si>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</si>
  <si>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</si>
  <si>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</si>
  <si>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</si>
  <si>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</si>
  <si>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</si>
  <si>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</si>
  <si>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</si>
  <si>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</si>
  <si>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</si>
  <si>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</si>
  <si>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</si>
  <si>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</si>
  <si>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</si>
  <si>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</si>
  <si>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</si>
  <si>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</si>
  <si>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</si>
  <si>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</si>
  <si>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</si>
  <si>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</si>
  <si>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</si>
  <si>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</si>
  <si>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</si>
  <si>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</si>
  <si>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</si>
  <si>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</si>
  <si>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</si>
  <si>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</si>
  <si>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</si>
  <si>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</si>
  <si>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</si>
  <si>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</si>
  <si>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</si>
  <si>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</si>
  <si>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</si>
  <si>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</si>
  <si>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</si>
  <si>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</si>
  <si>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</si>
  <si>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</si>
  <si>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</si>
  <si>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</si>
  <si>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</si>
  <si>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</si>
  <si>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</si>
  <si>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</si>
  <si>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</si>
  <si>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</si>
  <si>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</si>
  <si>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</si>
  <si>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</si>
  <si>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</si>
  <si>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</si>
  <si>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</si>
  <si>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</si>
  <si>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</si>
  <si>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</si>
  <si>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</si>
  <si>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</si>
  <si>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</si>
  <si>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</si>
  <si>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</si>
  <si>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</si>
  <si>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</si>
  <si>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</si>
  <si>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</si>
  <si>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</si>
  <si>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</si>
  <si>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</si>
  <si>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</si>
  <si>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</si>
  <si>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</si>
  <si>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</si>
  <si>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</si>
  <si>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</si>
  <si>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</si>
  <si>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</si>
  <si>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</si>
  <si>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</si>
  <si>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</si>
  <si>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</si>
  <si>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</si>
  <si>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</si>
  <si>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</si>
  <si>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</si>
  <si>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</si>
  <si>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</si>
  <si>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</si>
  <si>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</si>
  <si>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</si>
  <si>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</si>
  <si>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</si>
  <si>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</si>
  <si>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</si>
  <si>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</si>
  <si>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</si>
  <si>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</si>
  <si>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</si>
  <si>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</si>
  <si>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</si>
  <si>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</si>
  <si>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</si>
  <si>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</si>
  <si>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</si>
  <si>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</si>
  <si>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</si>
  <si>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</si>
  <si>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</si>
  <si>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</si>
  <si>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</si>
  <si>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</si>
  <si>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</si>
  <si>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</si>
  <si>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</si>
  <si>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</si>
  <si>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</si>
  <si>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</si>
  <si>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</si>
  <si>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</si>
  <si>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</si>
  <si>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</si>
  <si>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</si>
  <si>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</si>
  <si>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</si>
  <si>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</si>
  <si>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</si>
  <si>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</si>
  <si>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</si>
  <si>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</si>
  <si>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</si>
  <si>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</si>
  <si>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</si>
  <si>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</si>
  <si>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</si>
  <si>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</si>
  <si>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</si>
  <si>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</si>
  <si>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</si>
  <si>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</si>
  <si>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</si>
  <si>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</si>
  <si>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</si>
  <si>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</si>
  <si>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</si>
  <si>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</si>
  <si>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</si>
  <si>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</si>
  <si>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</si>
  <si>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</si>
  <si>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</si>
  <si>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</si>
  <si>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</si>
  <si>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</si>
  <si>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</si>
  <si>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</si>
  <si>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</si>
  <si>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</si>
  <si>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</si>
  <si>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</si>
  <si>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</si>
  <si>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</si>
  <si>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</si>
  <si>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</si>
  <si>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</si>
  <si>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</si>
  <si>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</si>
  <si>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</si>
  <si>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</si>
  <si>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</si>
  <si>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</si>
  <si>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</si>
  <si>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</si>
  <si>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</si>
  <si>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</si>
  <si>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</si>
  <si>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</si>
  <si>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</si>
  <si>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</si>
  <si>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</si>
  <si>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</si>
  <si>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</si>
  <si>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</si>
  <si>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</si>
  <si>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</si>
  <si>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</si>
  <si>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</si>
  <si>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</si>
  <si>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</si>
  <si>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</si>
  <si>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</si>
  <si>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</si>
  <si>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</si>
  <si>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</si>
  <si>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</si>
  <si>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</si>
  <si>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</si>
  <si>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</si>
  <si>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</si>
  <si>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</si>
  <si>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</si>
  <si>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</si>
  <si>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</si>
  <si>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</si>
  <si>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</si>
  <si>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</si>
  <si>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</si>
  <si>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</si>
  <si>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</si>
  <si>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</si>
  <si>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</si>
  <si>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</si>
  <si>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</si>
  <si>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</si>
  <si>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</si>
  <si>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</si>
  <si>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</si>
  <si>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</si>
  <si>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</si>
  <si>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</si>
  <si>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</si>
  <si>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</si>
  <si>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</si>
  <si>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</si>
  <si>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</si>
  <si>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</si>
  <si>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</si>
  <si>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</si>
  <si>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</si>
  <si>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</si>
  <si>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</si>
  <si>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</si>
  <si>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</si>
  <si>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</si>
  <si>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</si>
  <si>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</si>
  <si>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</si>
  <si>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</si>
  <si>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</si>
  <si>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</si>
  <si>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</si>
  <si>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</si>
  <si>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</si>
  <si>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</si>
  <si>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</si>
  <si>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</si>
  <si>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</si>
  <si>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</si>
  <si>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</si>
  <si>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</si>
  <si>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</si>
  <si>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</si>
  <si>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</si>
  <si>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</si>
  <si>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</si>
  <si>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</si>
  <si>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</si>
  <si>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</si>
  <si>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</si>
  <si>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</si>
  <si>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</si>
  <si>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</si>
  <si>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</si>
  <si>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</si>
  <si>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</si>
  <si>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</si>
  <si>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</si>
  <si>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</si>
  <si>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</si>
  <si>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</si>
  <si>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</si>
  <si>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</si>
  <si>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</si>
  <si>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</si>
  <si>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</si>
  <si>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</si>
  <si>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</si>
  <si>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</si>
  <si>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</si>
  <si>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</si>
  <si>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</si>
  <si>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</si>
  <si>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</si>
  <si>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</si>
  <si>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</si>
  <si>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</si>
  <si>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</si>
  <si>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</si>
  <si>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</si>
  <si>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</si>
  <si>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</si>
  <si>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</si>
  <si>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</si>
  <si>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</si>
  <si>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</si>
  <si>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</si>
  <si>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</si>
  <si>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</si>
  <si>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</si>
  <si>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</si>
  <si>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</si>
  <si>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</si>
  <si>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</si>
  <si>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</si>
  <si>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</si>
  <si>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</si>
  <si>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</si>
  <si>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</si>
  <si>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</si>
  <si>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</si>
  <si>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</si>
  <si>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</si>
  <si>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</si>
  <si>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</si>
  <si>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</si>
  <si>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</si>
  <si>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</si>
  <si>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</si>
  <si>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</si>
  <si>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</si>
  <si>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</si>
  <si>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</si>
  <si>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</si>
  <si>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</si>
  <si>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</si>
  <si>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</si>
  <si>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</si>
  <si>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</si>
  <si>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</si>
  <si>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</si>
  <si>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</si>
  <si>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</si>
  <si>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</si>
  <si>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</si>
  <si>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</si>
  <si>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</si>
  <si>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</si>
  <si>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</si>
  <si>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</si>
  <si>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</si>
  <si>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</si>
  <si>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</si>
  <si>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</si>
  <si>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</si>
  <si>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</si>
  <si>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</si>
  <si>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</si>
  <si>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</si>
  <si>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</si>
  <si>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</si>
  <si>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</si>
  <si>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</si>
  <si>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</si>
  <si>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</si>
  <si>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</si>
  <si>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</si>
  <si>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</si>
  <si>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</si>
  <si>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</si>
  <si>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</si>
  <si>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</si>
  <si>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</si>
  <si>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</si>
  <si>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</si>
  <si>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</si>
  <si>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</si>
  <si>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</si>
  <si>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</si>
  <si>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</si>
  <si>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</si>
  <si>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</si>
  <si>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</si>
  <si>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</si>
  <si>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</si>
  <si>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</si>
  <si>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</si>
  <si>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</si>
  <si>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</si>
  <si>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</si>
  <si>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</si>
  <si>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</si>
  <si>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</si>
  <si>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</si>
  <si>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</si>
  <si>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</si>
  <si>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</si>
  <si>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</si>
  <si>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</si>
  <si>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</si>
  <si>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</si>
  <si>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</si>
  <si>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</si>
  <si>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</si>
  <si>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</si>
  <si>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</si>
  <si>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</si>
  <si>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</si>
  <si>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</si>
  <si>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</si>
  <si>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</si>
  <si>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</si>
  <si>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</si>
  <si>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</si>
  <si>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</si>
  <si>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</si>
  <si>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</si>
  <si>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</si>
  <si>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</si>
  <si>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</si>
  <si>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</si>
  <si>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</si>
  <si>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</si>
  <si>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</si>
  <si>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</si>
  <si>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</si>
  <si>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</si>
  <si>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</si>
  <si>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</si>
  <si>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</si>
  <si>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</si>
  <si>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</si>
  <si>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</si>
  <si>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</si>
  <si>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</si>
  <si>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</si>
  <si>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</si>
  <si>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</si>
  <si>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</si>
  <si>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</si>
  <si>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</si>
  <si>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</si>
  <si>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</si>
  <si>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</si>
  <si>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</si>
  <si>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</si>
  <si>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</si>
  <si>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</si>
  <si>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</si>
  <si>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</si>
  <si>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</si>
  <si>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</si>
  <si>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</si>
  <si>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</si>
  <si>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</si>
  <si>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</si>
  <si>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</si>
  <si>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</si>
  <si>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</si>
  <si>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</si>
  <si>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</si>
  <si>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</si>
  <si>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</si>
  <si>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</si>
  <si>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</si>
  <si>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</si>
  <si>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</si>
  <si>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</si>
  <si>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</si>
  <si>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</si>
  <si>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</si>
  <si>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</si>
  <si>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</si>
  <si>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</si>
  <si>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</si>
  <si>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</si>
  <si>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</si>
  <si>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</si>
  <si>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</si>
  <si>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</si>
  <si>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</si>
  <si>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</si>
  <si>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</si>
  <si>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</si>
  <si>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</si>
  <si>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</si>
  <si>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</si>
  <si>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</si>
  <si>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</si>
  <si>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</si>
  <si>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</si>
  <si>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</si>
  <si>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</si>
  <si>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</si>
  <si>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</si>
  <si>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</si>
  <si>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</si>
  <si>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</si>
  <si>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</si>
  <si>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</si>
  <si>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</si>
  <si>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</si>
  <si>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</si>
  <si>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</si>
  <si>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</si>
  <si>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</si>
  <si>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</si>
  <si>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</si>
  <si>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</si>
  <si>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</si>
  <si>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</si>
  <si>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</si>
  <si>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</si>
  <si>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</si>
  <si>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</si>
  <si>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</si>
  <si>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</si>
  <si>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</si>
  <si>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</si>
  <si>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</si>
  <si>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</si>
  <si>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</si>
  <si>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</si>
  <si>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</si>
  <si>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</si>
  <si>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</si>
  <si>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</si>
  <si>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</si>
  <si>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</si>
  <si>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</si>
  <si>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</si>
  <si>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</si>
  <si>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</si>
  <si>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</si>
  <si>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</si>
  <si>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</si>
  <si>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</si>
  <si>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</si>
  <si>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</si>
  <si>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</si>
  <si>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</si>
  <si>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</si>
  <si>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</si>
  <si>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</si>
  <si>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</si>
  <si>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</si>
  <si>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</si>
  <si>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</si>
  <si>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</si>
  <si>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</si>
  <si>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</si>
  <si>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</si>
  <si>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</si>
  <si>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</si>
  <si>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</si>
  <si>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</si>
  <si>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</si>
  <si>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</si>
  <si>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</si>
  <si>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</si>
  <si>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</si>
  <si>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</si>
  <si>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</si>
  <si>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</si>
  <si>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</si>
  <si>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</si>
  <si>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</si>
  <si>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</si>
  <si>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</si>
  <si>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</si>
  <si>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</si>
  <si>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</si>
  <si>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</si>
  <si>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</si>
  <si>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</si>
  <si>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</si>
  <si>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</si>
  <si>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</si>
  <si>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</si>
  <si>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</si>
  <si>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</si>
  <si>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</si>
  <si>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</si>
  <si>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</si>
  <si>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</si>
  <si>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</si>
  <si>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</si>
  <si>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</si>
  <si>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</si>
  <si>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</si>
  <si>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</si>
  <si>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</si>
  <si>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</si>
  <si>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</si>
  <si>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</si>
  <si>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</si>
  <si>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</si>
  <si>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</si>
  <si>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</si>
  <si>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</si>
  <si>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</si>
  <si>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</si>
  <si>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</si>
  <si>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</si>
  <si>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</si>
  <si>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</si>
  <si>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</si>
  <si>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</si>
  <si>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</si>
  <si>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</si>
  <si>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</si>
  <si>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</si>
  <si>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</si>
  <si>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</si>
  <si>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</si>
  <si>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</si>
  <si>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</si>
  <si>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</si>
  <si>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</si>
  <si>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</si>
  <si>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</si>
  <si>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</si>
  <si>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</si>
  <si>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</si>
  <si>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</si>
  <si>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</si>
  <si>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</si>
  <si>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</si>
  <si>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</si>
  <si>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</si>
  <si>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</si>
  <si>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</si>
  <si>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</si>
  <si>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</si>
  <si>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</si>
  <si>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</si>
  <si>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</si>
  <si>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</si>
  <si>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</si>
  <si>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</si>
  <si>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</si>
  <si>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</si>
  <si>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</si>
  <si>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</si>
  <si>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</si>
  <si>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</si>
  <si>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</si>
  <si>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</si>
  <si>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</si>
  <si>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</si>
  <si>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</si>
  <si>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</si>
  <si>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</si>
  <si>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</si>
  <si>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</si>
  <si>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</si>
  <si>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</si>
  <si>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</si>
  <si>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</si>
  <si>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</si>
  <si>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</si>
  <si>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</si>
  <si>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</si>
  <si>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</si>
  <si>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</si>
  <si>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</si>
  <si>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</si>
  <si>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</si>
  <si>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</si>
  <si>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</si>
  <si>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</si>
  <si>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</si>
  <si>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</si>
  <si>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</si>
  <si>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</si>
  <si>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</si>
  <si>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</si>
  <si>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</si>
  <si>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</si>
  <si>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</si>
  <si>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</si>
  <si>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</si>
  <si>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</si>
  <si>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</si>
  <si>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</si>
  <si>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</si>
  <si>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</si>
  <si>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</si>
  <si>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</si>
  <si>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</si>
  <si>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</si>
  <si>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</si>
  <si>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</si>
  <si>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</si>
  <si>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</si>
  <si>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</si>
  <si>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</si>
  <si>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</si>
  <si>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</si>
  <si>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</si>
  <si>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</si>
  <si>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</si>
  <si>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</si>
  <si>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</si>
  <si>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</si>
  <si>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</si>
  <si>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</si>
  <si>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</si>
  <si>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</si>
  <si>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</si>
  <si>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</si>
  <si>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</si>
  <si>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</si>
  <si>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</si>
  <si>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</si>
  <si>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</si>
  <si>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</si>
  <si>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</si>
  <si>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</si>
  <si>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</si>
  <si>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</si>
  <si>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</si>
  <si>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</si>
  <si>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</si>
  <si>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</si>
  <si>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</si>
  <si>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</si>
  <si>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</si>
  <si>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</si>
  <si>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</si>
  <si>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</si>
  <si>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</si>
  <si>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</si>
  <si>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</si>
  <si>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</si>
  <si>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</si>
  <si>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</si>
  <si>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</si>
  <si>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</si>
  <si>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</si>
  <si>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</si>
  <si>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</si>
  <si>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</si>
  <si>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</si>
  <si>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</si>
  <si>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</si>
  <si>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</si>
  <si>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</si>
  <si>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</si>
  <si>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</si>
  <si>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</si>
  <si>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</si>
  <si>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</si>
  <si>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</si>
  <si>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</si>
  <si>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</si>
  <si>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</si>
  <si>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</si>
  <si>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</si>
  <si>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</si>
  <si>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</si>
  <si>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</si>
  <si>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</si>
  <si>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</si>
  <si>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</si>
  <si>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</si>
  <si>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</si>
  <si>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</si>
  <si>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</si>
  <si>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</si>
  <si>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</si>
  <si>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</si>
  <si>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</si>
  <si>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</si>
  <si>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</si>
  <si>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</si>
  <si>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</si>
  <si>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</si>
  <si>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</si>
  <si>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</si>
  <si>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</si>
  <si>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</si>
  <si>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</si>
  <si>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</si>
  <si>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</si>
  <si>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</si>
  <si>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</si>
  <si>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</si>
  <si>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</si>
  <si>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</si>
  <si>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</si>
  <si>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</si>
  <si>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</si>
  <si>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</si>
  <si>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</si>
  <si>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</si>
  <si>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</si>
  <si>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</si>
  <si>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</si>
  <si>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</si>
  <si>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</si>
  <si>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</si>
  <si>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</si>
  <si>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</si>
  <si>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</si>
  <si>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</si>
  <si>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</si>
  <si>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</si>
  <si>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</si>
  <si>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</si>
  <si>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</si>
  <si>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</si>
  <si>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</si>
  <si>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</si>
  <si>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</si>
  <si>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</si>
  <si>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</si>
  <si>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</si>
  <si>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</si>
  <si>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</si>
  <si>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</si>
  <si>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</si>
  <si>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</si>
  <si>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</si>
  <si>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</si>
  <si>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</si>
  <si>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</si>
  <si>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</si>
  <si>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</si>
  <si>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</si>
  <si>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</si>
  <si>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</si>
  <si>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</si>
  <si>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</si>
  <si>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</si>
  <si>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</si>
  <si>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</si>
  <si>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</si>
  <si>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</si>
  <si>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</si>
  <si>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</si>
  <si>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</si>
  <si>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</si>
  <si>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</si>
  <si>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</si>
  <si>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</si>
  <si>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</si>
  <si>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</si>
  <si>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</si>
  <si>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</si>
  <si>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</si>
  <si>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</si>
  <si>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</si>
  <si>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</si>
  <si>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</si>
  <si>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</si>
  <si>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</si>
  <si>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</si>
  <si>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</si>
  <si>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</si>
  <si>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</si>
  <si>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</si>
  <si>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</si>
  <si>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</si>
  <si>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</si>
  <si>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</si>
  <si>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</si>
  <si>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</si>
  <si>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</si>
  <si>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</si>
  <si>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</si>
  <si>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</si>
  <si>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</si>
  <si>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</si>
  <si>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</si>
  <si>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</si>
  <si>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</si>
  <si>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</si>
  <si>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</si>
  <si>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</si>
  <si>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</si>
  <si>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</si>
  <si>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</si>
  <si>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</si>
  <si>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</si>
  <si>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</si>
  <si>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</si>
  <si>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</si>
  <si>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</si>
  <si>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</si>
  <si>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</si>
  <si>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</si>
  <si>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</si>
  <si>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</si>
  <si>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</si>
  <si>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</si>
  <si>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</si>
  <si>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</si>
  <si>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</si>
  <si>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</si>
  <si>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</si>
  <si>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</si>
  <si>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</si>
  <si>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</si>
  <si>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</si>
  <si>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</si>
  <si>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</si>
  <si>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</si>
  <si>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</si>
  <si>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</si>
  <si>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</si>
  <si>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</si>
  <si>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</si>
  <si>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</si>
  <si>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</si>
  <si>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</si>
  <si>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</si>
  <si>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</si>
  <si>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</si>
  <si>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</si>
  <si>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</si>
  <si>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</si>
  <si>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</si>
  <si>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</si>
  <si>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</si>
  <si>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</si>
  <si>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</si>
  <si>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</si>
  <si>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</si>
  <si>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</si>
  <si>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</si>
  <si>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</si>
  <si>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</si>
  <si>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</si>
  <si>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</si>
  <si>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</si>
  <si>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</si>
  <si>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</si>
  <si>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</si>
  <si>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</si>
  <si>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</si>
  <si>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</si>
  <si>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</si>
  <si>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</si>
  <si>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</si>
  <si>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</si>
  <si>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</si>
  <si>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</si>
  <si>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</si>
  <si>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</si>
  <si>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</si>
  <si>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</si>
  <si>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</si>
  <si>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</si>
  <si>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</si>
  <si>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</si>
  <si>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</si>
  <si>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</si>
  <si>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</si>
  <si>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</si>
  <si>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</si>
  <si>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</si>
  <si>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</si>
  <si>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</si>
  <si>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</si>
  <si>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</si>
  <si>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</si>
  <si>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</si>
  <si>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</si>
  <si>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</si>
  <si>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</si>
  <si>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</si>
  <si>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</si>
  <si>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</si>
  <si>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</si>
  <si>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</si>
  <si>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</si>
  <si>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</si>
  <si>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</si>
  <si>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</si>
  <si>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</si>
  <si>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</si>
  <si>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</si>
  <si>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</si>
  <si>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</si>
  <si>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</si>
  <si>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</si>
  <si>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</si>
  <si>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</si>
  <si>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</si>
  <si>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</si>
  <si>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</si>
  <si>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</si>
  <si>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</si>
  <si>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</si>
  <si>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</si>
  <si>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</si>
  <si>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</si>
  <si>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</si>
  <si>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</si>
  <si>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</si>
  <si>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</si>
  <si>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</si>
  <si>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</si>
  <si>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</si>
  <si>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</si>
  <si>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</si>
  <si>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</si>
  <si>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</si>
  <si>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</si>
  <si>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</si>
  <si>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</si>
  <si>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</si>
  <si>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</si>
  <si>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</si>
  <si>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</si>
  <si>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</si>
  <si>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</si>
  <si>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</si>
  <si>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</si>
  <si>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</si>
  <si>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</si>
  <si>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</si>
  <si>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</si>
  <si>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</si>
  <si>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</si>
  <si>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</si>
  <si>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</si>
  <si>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</si>
  <si>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</si>
  <si>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</si>
  <si>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</si>
  <si>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</si>
  <si>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</si>
  <si>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</si>
  <si>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</si>
  <si>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</si>
  <si>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</si>
  <si>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</si>
  <si>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</si>
  <si>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</si>
  <si>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</si>
  <si>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</si>
  <si>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</si>
  <si>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</si>
  <si>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</si>
  <si>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</si>
  <si>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</si>
  <si>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</si>
  <si>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</si>
  <si>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</si>
  <si>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</si>
  <si>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</si>
  <si>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</si>
  <si>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</si>
  <si>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</si>
  <si>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</si>
  <si>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</si>
  <si>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</si>
  <si>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</si>
  <si>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</si>
  <si>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</si>
  <si>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</si>
  <si>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</si>
  <si>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</si>
  <si>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</si>
  <si>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</si>
  <si>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</si>
  <si>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</si>
  <si>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</si>
  <si>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</si>
  <si>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</si>
  <si>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</si>
  <si>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</si>
  <si>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</si>
  <si>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</si>
  <si>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</si>
  <si>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</si>
  <si>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</si>
  <si>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</si>
  <si>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</si>
  <si>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</si>
  <si>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</si>
  <si>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</si>
  <si>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</si>
  <si>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</si>
  <si>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</si>
  <si>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</si>
  <si>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</si>
  <si>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</si>
  <si>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</si>
  <si>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</si>
  <si>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</si>
  <si>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</si>
  <si>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</si>
  <si>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</si>
  <si>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</si>
  <si>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</si>
  <si>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</si>
  <si>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</si>
  <si>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</si>
  <si>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</si>
  <si>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</si>
  <si>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</si>
  <si>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</si>
  <si>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</si>
  <si>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</si>
  <si>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</si>
  <si>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</si>
  <si>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</si>
  <si>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</si>
  <si>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</si>
  <si>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</si>
  <si>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</si>
  <si>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</si>
  <si>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</si>
  <si>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</si>
  <si>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</si>
  <si>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</si>
  <si>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</si>
  <si>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</si>
  <si>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</si>
  <si>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</si>
  <si>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</si>
  <si>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</si>
  <si>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</si>
  <si>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</si>
  <si>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</si>
  <si>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</si>
  <si>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</si>
  <si>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</si>
  <si>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</si>
  <si>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</si>
  <si>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</si>
  <si>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</si>
  <si>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</si>
  <si>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</si>
  <si>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</si>
  <si>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</si>
  <si>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</si>
  <si>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</si>
  <si>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</si>
  <si>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</si>
  <si>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</si>
  <si>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</si>
  <si>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</si>
  <si>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</si>
  <si>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</si>
  <si>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</si>
  <si>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</si>
  <si>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</si>
  <si>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</si>
  <si>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</si>
  <si>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</si>
  <si>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</si>
  <si>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</si>
  <si>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</si>
  <si>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</si>
  <si>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</si>
  <si>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</si>
  <si>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</si>
  <si>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</si>
  <si>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</si>
  <si>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</si>
  <si>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</si>
  <si>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</si>
  <si>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</si>
  <si>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</si>
  <si>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</si>
  <si>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</si>
  <si>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</si>
  <si>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</si>
  <si>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</si>
  <si>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</si>
  <si>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</si>
  <si>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</si>
  <si>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</si>
  <si>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</si>
  <si>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</si>
  <si>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</si>
  <si>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</si>
  <si>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</si>
  <si>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</si>
  <si>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</si>
  <si>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</si>
  <si>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</si>
  <si>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</si>
  <si>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</si>
  <si>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</si>
  <si>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</si>
  <si>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</si>
  <si>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</si>
  <si>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</si>
  <si>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</si>
  <si>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</si>
  <si>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</si>
  <si>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</si>
  <si>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</si>
  <si>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</si>
  <si>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</si>
  <si>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</si>
  <si>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</si>
  <si>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</si>
  <si>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</si>
  <si>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</si>
  <si>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</si>
  <si>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</si>
  <si>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</si>
  <si>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</si>
  <si>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</si>
  <si>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</si>
  <si>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</si>
  <si>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</si>
  <si>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</si>
  <si>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</si>
  <si>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</si>
  <si>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</si>
  <si>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</si>
  <si>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</si>
  <si>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</si>
  <si>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</si>
  <si>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</si>
  <si>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</si>
  <si>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</si>
  <si>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</si>
  <si>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</si>
  <si>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</si>
  <si>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</si>
  <si>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</si>
  <si>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</si>
  <si>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</si>
  <si>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</si>
  <si>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</si>
  <si>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</si>
  <si>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</si>
  <si>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</si>
  <si>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</si>
  <si>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</si>
  <si>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</si>
  <si>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</si>
  <si>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</si>
  <si>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</si>
  <si>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</si>
  <si>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</si>
  <si>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</si>
  <si>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</si>
  <si>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</si>
  <si>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</si>
  <si>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</si>
  <si>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</si>
  <si>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</si>
  <si>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</si>
  <si>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</si>
  <si>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</si>
  <si>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</si>
  <si>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</si>
  <si>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</si>
  <si>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</si>
  <si>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</si>
  <si>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</si>
  <si>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</si>
  <si>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</si>
  <si>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</si>
  <si>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</si>
  <si>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</si>
  <si>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</si>
  <si>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</si>
  <si>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</si>
  <si>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</si>
  <si>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</si>
  <si>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</si>
  <si>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</si>
  <si>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</si>
  <si>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</si>
  <si>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</si>
  <si>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</si>
  <si>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</si>
  <si>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</si>
  <si>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</si>
  <si>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</si>
  <si>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</si>
  <si>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</si>
  <si>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</si>
  <si>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</si>
  <si>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</si>
  <si>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</si>
  <si>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</si>
  <si>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</si>
  <si>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</si>
  <si>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</si>
  <si>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</si>
  <si>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</si>
  <si>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</si>
  <si>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</si>
  <si>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</si>
  <si>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</si>
  <si>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</si>
  <si>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</si>
  <si>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</si>
  <si>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</si>
  <si>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</si>
  <si>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</si>
  <si>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</si>
  <si>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</si>
  <si>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</si>
  <si>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</si>
  <si>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</si>
  <si>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</si>
  <si>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</si>
  <si>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</si>
  <si>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</si>
  <si>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</si>
  <si>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</si>
  <si>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</si>
  <si>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</si>
  <si>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</si>
  <si>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</si>
  <si>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</si>
  <si>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</si>
  <si>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</si>
  <si>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</si>
  <si>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</si>
  <si>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</si>
  <si>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</si>
  <si>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</si>
  <si>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</si>
  <si>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</si>
  <si>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</si>
  <si>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</si>
  <si>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</si>
  <si>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</si>
  <si>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</si>
  <si>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</si>
  <si>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</si>
  <si>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</si>
  <si>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</si>
  <si>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</si>
  <si>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</si>
  <si>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</si>
  <si>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</si>
  <si>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</si>
  <si>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</si>
  <si>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</si>
  <si>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</si>
  <si>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</si>
  <si>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</si>
  <si>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</si>
  <si>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</si>
  <si>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</si>
  <si>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</si>
  <si>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</si>
  <si>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</si>
  <si>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</si>
  <si>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</si>
  <si>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</si>
  <si>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</si>
  <si>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</si>
  <si>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</si>
  <si>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</si>
  <si>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</si>
  <si>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</si>
  <si>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</si>
  <si>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</si>
  <si>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</si>
  <si>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</si>
  <si>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</si>
  <si>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</si>
  <si>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</si>
  <si>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</si>
  <si>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</si>
  <si>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</si>
  <si>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</si>
  <si>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</si>
  <si>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</si>
  <si>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</si>
  <si>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</si>
  <si>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</si>
  <si>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</si>
  <si>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</si>
  <si>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</si>
  <si>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</si>
  <si>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</si>
  <si>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</si>
  <si>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</si>
  <si>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</si>
  <si>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</si>
  <si>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</si>
  <si>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</si>
  <si>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</si>
  <si>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</si>
  <si>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</si>
  <si>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</si>
  <si>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</si>
  <si>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</si>
  <si>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</si>
  <si>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</si>
  <si>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</si>
  <si>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</si>
  <si>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</si>
  <si>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</si>
  <si>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</si>
  <si>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</si>
  <si>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</si>
  <si>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</si>
  <si>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</si>
  <si>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</si>
  <si>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</si>
  <si>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</si>
  <si>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</si>
  <si>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</si>
  <si>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</si>
  <si>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</si>
  <si>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</si>
  <si>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</si>
  <si>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</si>
  <si>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</si>
  <si>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</si>
  <si>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</si>
  <si>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</si>
  <si>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</si>
  <si>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</si>
  <si>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</si>
  <si>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</si>
  <si>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</si>
  <si>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</si>
  <si>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</si>
  <si>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</si>
  <si>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</si>
  <si>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</si>
  <si>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</si>
  <si>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</si>
  <si>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</si>
  <si>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</si>
  <si>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</si>
  <si>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</si>
  <si>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</si>
  <si>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</si>
  <si>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</si>
  <si>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</si>
  <si>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</si>
  <si>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</si>
  <si>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</si>
  <si>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</si>
  <si>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</si>
  <si>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</si>
  <si>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</si>
  <si>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</si>
  <si>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</si>
  <si>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</si>
  <si>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</si>
  <si>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</si>
  <si>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</si>
  <si>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</si>
  <si>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</si>
  <si>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</si>
  <si>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</si>
  <si>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</si>
  <si>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</si>
  <si>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</si>
  <si>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</si>
  <si>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</si>
  <si>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</si>
  <si>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</si>
  <si>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</si>
  <si>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</si>
  <si>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</si>
  <si>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</si>
  <si>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</si>
  <si>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</si>
  <si>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</si>
  <si>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</si>
  <si>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</si>
  <si>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</si>
  <si>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</si>
  <si>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</si>
  <si>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</si>
  <si>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</si>
  <si>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</si>
  <si>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</si>
  <si>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</si>
  <si>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</si>
  <si>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</si>
  <si>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</si>
  <si>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</si>
  <si>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</si>
  <si>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</si>
  <si>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</si>
  <si>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</si>
  <si>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</si>
  <si>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</si>
  <si>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</si>
  <si>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</si>
  <si>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</si>
  <si>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</si>
  <si>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</si>
  <si>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</si>
  <si>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</si>
  <si>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</si>
  <si>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</si>
  <si>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</si>
  <si>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</si>
  <si>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</si>
  <si>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</si>
  <si>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</si>
  <si>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</si>
  <si>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</si>
  <si>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</si>
  <si>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</si>
  <si>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</si>
  <si>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</si>
  <si>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</si>
  <si>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</si>
  <si>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</si>
  <si>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</si>
  <si>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</si>
  <si>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</si>
  <si>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</si>
  <si>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</si>
  <si>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</si>
  <si>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</si>
  <si>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</si>
  <si>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</si>
  <si>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</si>
  <si>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</si>
  <si>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</si>
  <si>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</si>
  <si>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</si>
  <si>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</si>
  <si>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</si>
  <si>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</si>
  <si>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</si>
  <si>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</si>
  <si>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</si>
  <si>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</si>
  <si>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</si>
  <si>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</si>
  <si>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</si>
  <si>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</si>
  <si>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</si>
  <si>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</si>
  <si>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</si>
  <si>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</si>
  <si>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</si>
  <si>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</si>
  <si>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</si>
  <si>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</si>
  <si>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</si>
  <si>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</si>
  <si>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</si>
  <si>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</si>
  <si>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</si>
  <si>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</si>
  <si>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</si>
  <si>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</si>
  <si>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</si>
  <si>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</si>
  <si>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</si>
  <si>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</si>
  <si>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</si>
  <si>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</si>
  <si>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</si>
  <si>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</si>
  <si>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</si>
  <si>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</si>
  <si>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</si>
  <si>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</si>
  <si>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</si>
  <si>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</si>
  <si>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</si>
  <si>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</si>
  <si>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</si>
  <si>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</si>
  <si>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</si>
  <si>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</si>
  <si>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</si>
  <si>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</si>
  <si>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</si>
  <si>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</si>
  <si>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</si>
  <si>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</si>
  <si>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</si>
  <si>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</si>
  <si>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</si>
  <si>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</si>
  <si>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</si>
  <si>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</si>
  <si>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</si>
  <si>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</si>
  <si>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</si>
  <si>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</si>
  <si>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</si>
  <si>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</si>
  <si>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</si>
  <si>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</si>
  <si>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</si>
  <si>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</si>
  <si>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</si>
  <si>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</si>
  <si>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</si>
  <si>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</si>
  <si>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</si>
  <si>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</si>
  <si>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</si>
  <si>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</si>
  <si>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</si>
  <si>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</si>
  <si>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</si>
  <si>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</si>
  <si>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</si>
  <si>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</si>
  <si>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</si>
  <si>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</si>
  <si>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</si>
  <si>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</si>
  <si>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</si>
  <si>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</si>
  <si>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</si>
  <si>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</si>
  <si>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</si>
  <si>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</si>
  <si>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</si>
  <si>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</si>
  <si>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</si>
  <si>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</si>
  <si>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</si>
  <si>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</si>
  <si>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</si>
  <si>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</si>
  <si>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</si>
  <si>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</si>
  <si>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</si>
  <si>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</si>
  <si>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</si>
  <si>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</si>
  <si>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</si>
  <si>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</si>
  <si>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</si>
  <si>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</si>
  <si>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</si>
  <si>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</si>
  <si>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</si>
  <si>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</si>
  <si>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</si>
  <si>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</si>
  <si>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</si>
  <si>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</si>
  <si>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</si>
  <si>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</si>
  <si>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</si>
  <si>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</si>
  <si>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</si>
  <si>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</si>
  <si>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</si>
  <si>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</si>
  <si>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</si>
  <si>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</si>
  <si>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</si>
  <si>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</si>
  <si>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</si>
  <si>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</si>
  <si>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</si>
  <si>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</si>
  <si>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</si>
  <si>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</si>
  <si>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</si>
  <si>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</si>
  <si>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</si>
  <si>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</si>
  <si>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</si>
  <si>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</si>
  <si>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</si>
  <si>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</si>
  <si>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</si>
  <si>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</si>
  <si>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</si>
  <si>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</si>
  <si>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</si>
  <si>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</si>
  <si>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</si>
  <si>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</si>
  <si>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</si>
  <si>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</si>
  <si>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</si>
  <si>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</si>
  <si>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</si>
  <si>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</si>
  <si>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</si>
  <si>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</si>
  <si>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</si>
  <si>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</si>
  <si>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</si>
  <si>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</si>
  <si>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</si>
  <si>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</si>
  <si>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</si>
  <si>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</si>
  <si>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</si>
  <si>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</si>
  <si>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</si>
  <si>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</si>
  <si>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</si>
  <si>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</si>
  <si>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</si>
  <si>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</si>
  <si>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</si>
  <si>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</si>
  <si>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</si>
  <si>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</si>
  <si>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</si>
  <si>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</si>
  <si>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</si>
  <si>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</si>
  <si>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</si>
  <si>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</si>
  <si>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</si>
  <si>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</si>
  <si>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</si>
  <si>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</si>
  <si>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</si>
  <si>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</si>
  <si>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</si>
  <si>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</si>
  <si>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</si>
  <si>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</si>
  <si>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</si>
  <si>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</si>
  <si>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</si>
  <si>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</si>
  <si>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</si>
  <si>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</si>
  <si>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</si>
  <si>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</si>
  <si>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</si>
  <si>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</si>
  <si>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</si>
  <si>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</si>
  <si>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</si>
  <si>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</si>
  <si>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</si>
  <si>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</si>
  <si>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</si>
  <si>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</si>
  <si>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</si>
  <si>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</si>
  <si>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</si>
  <si>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</si>
  <si>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</si>
  <si>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</si>
  <si>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</si>
  <si>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</si>
  <si>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</si>
  <si>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</si>
  <si>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</si>
  <si>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</si>
  <si>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</si>
  <si>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</si>
  <si>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</si>
  <si>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</si>
  <si>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</si>
  <si>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</si>
  <si>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</si>
  <si>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</si>
  <si>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</si>
  <si>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</si>
  <si>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</si>
  <si>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</si>
  <si>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</si>
  <si>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</si>
  <si>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</si>
  <si>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</si>
  <si>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</si>
  <si>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</si>
  <si>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</si>
  <si>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</si>
  <si>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</si>
  <si>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</si>
  <si>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</si>
  <si>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</si>
  <si>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</si>
  <si>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</si>
  <si>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</si>
  <si>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</si>
  <si>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</si>
  <si>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</si>
  <si>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</si>
  <si>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</si>
  <si>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</si>
  <si>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</si>
  <si>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</si>
  <si>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</si>
  <si>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</si>
  <si>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</si>
  <si>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</si>
  <si>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</si>
  <si>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</si>
  <si>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</si>
  <si>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</si>
  <si>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</si>
  <si>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</si>
  <si>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</si>
  <si>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</si>
  <si>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</si>
  <si>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</si>
  <si>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</si>
  <si>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</si>
  <si>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</si>
  <si>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</si>
  <si>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</si>
  <si>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</si>
  <si>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</si>
  <si>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</si>
  <si>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</si>
  <si>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</si>
  <si>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</si>
  <si>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</si>
  <si>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</si>
  <si>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</si>
  <si>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</si>
  <si>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</si>
  <si>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</si>
  <si>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</si>
  <si>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</si>
  <si>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</si>
  <si>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</si>
  <si>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</si>
  <si>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</si>
  <si>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</si>
  <si>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</si>
  <si>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</si>
  <si>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</si>
  <si>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</si>
  <si>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</si>
  <si>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</si>
  <si>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</si>
  <si>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</si>
  <si>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</si>
  <si>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</si>
  <si>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</si>
  <si>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</si>
  <si>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</si>
  <si>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</si>
  <si>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</si>
  <si>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</si>
  <si>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</si>
  <si>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</si>
  <si>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</si>
  <si>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</si>
  <si>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</si>
  <si>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</si>
  <si>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</si>
  <si>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</si>
  <si>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</si>
  <si>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</si>
  <si>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</si>
  <si>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</si>
  <si>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</si>
  <si>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</si>
  <si>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</si>
  <si>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</si>
  <si>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</si>
  <si>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</si>
  <si>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</si>
  <si>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</si>
  <si>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</si>
  <si>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</si>
  <si>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</si>
  <si>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</si>
  <si>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</si>
  <si>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</si>
  <si>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</si>
  <si>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</si>
  <si>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</si>
  <si>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</si>
  <si>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</si>
  <si>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</si>
  <si>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</si>
  <si>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</si>
  <si>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</si>
  <si>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</si>
  <si>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</si>
  <si>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</si>
  <si>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</si>
  <si>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</si>
  <si>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</si>
  <si>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</si>
  <si>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</si>
  <si>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</si>
  <si>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</si>
  <si>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</si>
  <si>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</si>
  <si>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</si>
  <si>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</si>
  <si>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</si>
  <si>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</si>
  <si>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</si>
  <si>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</si>
  <si>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</si>
  <si>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</si>
  <si>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</si>
  <si>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</si>
  <si>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</si>
  <si>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</si>
  <si>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</si>
  <si>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</si>
  <si>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</si>
  <si>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</si>
  <si>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</si>
  <si>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</si>
  <si>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</si>
  <si>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</si>
  <si>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</si>
  <si>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</si>
  <si>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</si>
  <si>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</si>
  <si>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</si>
  <si>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</si>
  <si>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</si>
  <si>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</si>
  <si>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</si>
  <si>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</si>
  <si>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</si>
  <si>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</si>
  <si>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</si>
  <si>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</si>
  <si>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</si>
  <si>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</si>
  <si>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</si>
  <si>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</si>
  <si>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</si>
  <si>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</si>
  <si>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</si>
  <si>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</si>
  <si>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</si>
  <si>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</si>
  <si>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</si>
  <si>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</si>
  <si>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</si>
  <si>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</si>
  <si>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</si>
  <si>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</si>
  <si>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</si>
  <si>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</si>
  <si>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</si>
  <si>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</si>
  <si>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</si>
  <si>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</si>
  <si>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</si>
  <si>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</si>
  <si>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</si>
  <si>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</si>
  <si>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</si>
  <si>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</si>
  <si>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</si>
  <si>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</si>
  <si>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</si>
  <si>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</si>
  <si>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</si>
  <si>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</si>
  <si>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</si>
  <si>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</si>
  <si>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</si>
  <si>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</si>
  <si>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</si>
  <si>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</si>
  <si>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</si>
  <si>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</si>
  <si>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</si>
  <si>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</si>
  <si>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</si>
  <si>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</si>
  <si>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</si>
  <si>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</si>
  <si>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</si>
  <si>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</si>
  <si>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</si>
  <si>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</si>
  <si>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</si>
  <si>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</si>
  <si>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</si>
  <si>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</si>
  <si>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</si>
  <si>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</si>
  <si>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</si>
  <si>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</si>
  <si>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</si>
  <si>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</si>
  <si>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</si>
  <si>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</si>
  <si>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</si>
  <si>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</si>
  <si>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</si>
  <si>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</si>
  <si>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</si>
  <si>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</si>
  <si>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</si>
  <si>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</si>
  <si>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</si>
  <si>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</si>
  <si>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</si>
  <si>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</si>
  <si>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</si>
  <si>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</si>
  <si>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</si>
  <si>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</si>
  <si>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</si>
  <si>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</si>
  <si>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</si>
  <si>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</si>
  <si>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</si>
  <si>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</si>
  <si>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</si>
  <si>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</si>
  <si>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</si>
  <si>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</si>
  <si>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</si>
  <si>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</si>
  <si>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</si>
  <si>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</si>
  <si>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</si>
  <si>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</si>
  <si>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</si>
  <si>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</si>
  <si>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</si>
  <si>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</si>
  <si>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</si>
  <si>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</si>
  <si>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</si>
  <si>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</si>
  <si>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</si>
  <si>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</si>
  <si>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</si>
  <si>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</si>
  <si>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</si>
  <si>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</si>
  <si>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</si>
  <si>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</si>
  <si>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</si>
  <si>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</si>
  <si>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</si>
  <si>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</si>
  <si>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</si>
  <si>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</si>
  <si>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</si>
  <si>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</si>
  <si>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</si>
  <si>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</si>
  <si>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</si>
  <si>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</si>
  <si>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</si>
  <si>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</si>
  <si>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</si>
  <si>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</si>
  <si>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</si>
  <si>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</si>
  <si>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</si>
  <si>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</si>
  <si>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</si>
  <si>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</si>
  <si>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</si>
  <si>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</si>
  <si>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</si>
  <si>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</si>
  <si>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</si>
  <si>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</si>
  <si>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</si>
  <si>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</si>
  <si>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</si>
  <si>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</si>
  <si>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</si>
  <si>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</si>
  <si>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</si>
  <si>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</si>
  <si>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</si>
  <si>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</si>
  <si>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</si>
  <si>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</si>
  <si>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</si>
  <si>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</si>
  <si>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</si>
  <si>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</si>
  <si>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</si>
  <si>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</si>
  <si>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</si>
  <si>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</si>
  <si>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</si>
  <si>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</si>
  <si>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</si>
  <si>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</si>
  <si>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</si>
  <si>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</si>
  <si>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</si>
  <si>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</si>
  <si>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</si>
  <si>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</si>
  <si>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</si>
  <si>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</si>
  <si>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</si>
  <si>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</si>
  <si>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</si>
  <si>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</si>
  <si>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</si>
  <si>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</si>
  <si>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</si>
  <si>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</si>
  <si>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</si>
  <si>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</si>
  <si>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</si>
  <si>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</si>
  <si>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</si>
  <si>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</si>
  <si>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</si>
  <si>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</si>
  <si>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</si>
  <si>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</si>
  <si>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</si>
  <si>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</si>
  <si>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</si>
  <si>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</si>
  <si>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</si>
  <si>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</si>
  <si>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</si>
  <si>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</si>
  <si>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</si>
  <si>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</si>
  <si>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</si>
  <si>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</si>
  <si>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</si>
  <si>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</si>
  <si>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</si>
  <si>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</si>
  <si>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</si>
  <si>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</si>
  <si>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</si>
  <si>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</si>
  <si>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</si>
  <si>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</si>
  <si>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</si>
  <si>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</si>
  <si>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</si>
  <si>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</si>
  <si>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</si>
  <si>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</si>
  <si>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</si>
  <si>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</si>
  <si>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</si>
  <si>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</si>
  <si>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</si>
  <si>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</si>
  <si>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</si>
  <si>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</si>
  <si>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</si>
  <si>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</si>
  <si>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</si>
  <si>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</si>
  <si>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</si>
  <si>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</si>
  <si>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</si>
  <si>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</si>
  <si>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</si>
  <si>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</si>
  <si>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</si>
  <si>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</si>
  <si>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</si>
  <si>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</si>
  <si>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</si>
  <si>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</si>
  <si>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</si>
  <si>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</si>
  <si>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</si>
  <si>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</si>
  <si>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</si>
  <si>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</si>
  <si>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</si>
  <si>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</si>
  <si>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</si>
  <si>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</si>
  <si>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</si>
  <si>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</si>
  <si>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</si>
  <si>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</si>
  <si>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</si>
  <si>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</si>
  <si>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</si>
  <si>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</si>
  <si>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</si>
  <si>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</si>
  <si>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</si>
  <si>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</si>
  <si>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</si>
  <si>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</si>
  <si>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</si>
  <si>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</si>
  <si>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</si>
  <si>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</si>
  <si>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</si>
  <si>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</si>
  <si>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</si>
  <si>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</si>
  <si>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</si>
  <si>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</si>
  <si>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</si>
  <si>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</si>
  <si>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</si>
  <si>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</si>
  <si>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</si>
  <si>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</si>
  <si>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</si>
  <si>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</si>
  <si>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</si>
  <si>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</si>
  <si>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</si>
  <si>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</si>
  <si>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</si>
  <si>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</si>
  <si>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</si>
  <si>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</si>
  <si>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</si>
  <si>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</si>
  <si>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</si>
  <si>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</si>
  <si>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</si>
  <si>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</si>
  <si>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</si>
  <si>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</si>
  <si>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</si>
  <si>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</si>
  <si>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</si>
  <si>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</si>
  <si>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</si>
  <si>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</si>
  <si>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</si>
  <si>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</si>
  <si>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</si>
  <si>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</si>
  <si>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</si>
  <si>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</si>
  <si>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</si>
  <si>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</si>
  <si>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</si>
  <si>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</si>
  <si>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</si>
  <si>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</si>
  <si>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</si>
  <si>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</si>
  <si>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</si>
  <si>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</si>
  <si>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</si>
  <si>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</si>
  <si>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</si>
  <si>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</si>
  <si>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</si>
  <si>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</si>
  <si>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</si>
  <si>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</si>
  <si>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</si>
  <si>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</si>
  <si>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</si>
  <si>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</si>
  <si>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</si>
  <si>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</si>
  <si>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</si>
  <si>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</si>
  <si>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</si>
  <si>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</si>
  <si>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</si>
  <si>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</si>
  <si>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</si>
  <si>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</si>
  <si>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</si>
  <si>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</si>
  <si>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</si>
  <si>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</si>
  <si>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</si>
  <si>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</si>
  <si>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</si>
  <si>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</si>
  <si>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</si>
  <si>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</si>
  <si>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</si>
  <si>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</si>
  <si>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</si>
  <si>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</si>
  <si>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</si>
  <si>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</si>
  <si>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</si>
  <si>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</si>
  <si>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</si>
  <si>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</si>
  <si>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</si>
  <si>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</si>
  <si>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</si>
  <si>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</si>
  <si>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</si>
  <si>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</si>
  <si>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</si>
  <si>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</si>
  <si>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</si>
  <si>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</si>
  <si>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</si>
  <si>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</si>
  <si>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</si>
  <si>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</si>
  <si>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</si>
  <si>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</si>
  <si>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</si>
  <si>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</si>
  <si>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</si>
  <si>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</si>
  <si>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</si>
  <si>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</si>
  <si>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</si>
  <si>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</si>
  <si>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</si>
  <si>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</si>
  <si>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</si>
  <si>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</si>
  <si>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</si>
  <si>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</si>
  <si>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</si>
  <si>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</si>
  <si>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</si>
  <si>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</si>
  <si>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</si>
  <si>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</si>
  <si>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</si>
  <si>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</si>
  <si>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</si>
  <si>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</si>
  <si>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</si>
  <si>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</si>
  <si>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</si>
  <si>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</si>
  <si>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</si>
  <si>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</si>
  <si>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</si>
  <si>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</si>
  <si>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</si>
  <si>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</si>
  <si>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</si>
  <si>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</si>
  <si>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</si>
  <si>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</si>
  <si>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</si>
  <si>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</si>
  <si>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</si>
  <si>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</si>
  <si>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</si>
  <si>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</si>
  <si>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</si>
  <si>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</si>
  <si>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</si>
  <si>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</si>
  <si>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</si>
  <si>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</si>
  <si>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</si>
  <si>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</si>
  <si>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</si>
  <si>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</si>
  <si>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</si>
  <si>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</si>
  <si>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</si>
  <si>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</si>
  <si>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</si>
  <si>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</si>
  <si>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</si>
  <si>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</si>
  <si>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</si>
  <si>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</si>
  <si>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</si>
  <si>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</si>
  <si>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</si>
  <si>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</si>
  <si>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</si>
  <si>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</si>
  <si>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</si>
  <si>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</si>
  <si>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</si>
  <si>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</si>
  <si>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</si>
  <si>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</si>
  <si>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</si>
  <si>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</si>
  <si>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</si>
  <si>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</si>
  <si>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</si>
  <si>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</si>
  <si>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</si>
  <si>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</si>
  <si>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</si>
  <si>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</si>
  <si>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</si>
  <si>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</si>
  <si>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</si>
  <si>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</si>
  <si>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</si>
  <si>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</si>
  <si>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</si>
  <si>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</si>
  <si>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</si>
  <si>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</si>
  <si>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</si>
  <si>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</si>
  <si>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</si>
  <si>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</si>
  <si>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</si>
  <si>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</si>
  <si>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</si>
  <si>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</si>
  <si>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</si>
  <si>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</si>
  <si>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</si>
  <si>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</si>
  <si>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</si>
  <si>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</si>
  <si>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</si>
  <si>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</si>
  <si>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</si>
  <si>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</si>
  <si>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</si>
  <si>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</si>
  <si>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</si>
  <si>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</si>
  <si>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</si>
  <si>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</si>
  <si>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</si>
  <si>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</si>
  <si>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</si>
  <si>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</si>
  <si>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</si>
  <si>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</si>
  <si>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</si>
  <si>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</si>
  <si>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</si>
  <si>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</si>
  <si>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</si>
  <si>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</si>
  <si>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</si>
  <si>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</si>
  <si>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</si>
  <si>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</si>
  <si>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</si>
  <si>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</si>
  <si>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</si>
  <si>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</si>
  <si>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</si>
  <si>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</si>
  <si>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</si>
  <si>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</si>
  <si>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</si>
  <si>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</si>
  <si>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</si>
  <si>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</si>
  <si>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</si>
  <si>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</si>
  <si>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</si>
  <si>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</si>
  <si>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</si>
  <si>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</si>
  <si>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</si>
  <si>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</si>
  <si>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</si>
  <si>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</si>
  <si>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</si>
  <si>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</si>
  <si>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</si>
  <si>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</si>
  <si>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</si>
  <si>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</si>
  <si>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</si>
  <si>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</si>
  <si>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</si>
  <si>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</si>
  <si>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</si>
  <si>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</si>
  <si>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</si>
  <si>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</si>
  <si>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</si>
  <si>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</si>
  <si>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</si>
  <si>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</si>
  <si>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</si>
  <si>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</si>
  <si>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</si>
  <si>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</si>
  <si>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</si>
  <si>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</si>
  <si>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</si>
  <si>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</si>
  <si>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</si>
  <si>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</si>
  <si>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</si>
  <si>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</si>
  <si>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</si>
  <si>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</si>
  <si>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</si>
  <si>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</si>
  <si>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</si>
  <si>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</si>
  <si>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</si>
  <si>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</si>
  <si>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</si>
  <si>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</si>
  <si>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</si>
  <si>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</si>
  <si>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</si>
  <si>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</si>
  <si>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</si>
  <si>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</si>
  <si>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</si>
  <si>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</si>
  <si>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</si>
  <si>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</si>
  <si>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</si>
  <si>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</si>
  <si>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</si>
  <si>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</si>
  <si>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</si>
  <si>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</si>
  <si>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</si>
  <si>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</si>
  <si>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</si>
  <si>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</si>
  <si>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</si>
  <si>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</si>
  <si>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</si>
  <si>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</si>
  <si>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</si>
  <si>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</si>
  <si>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</si>
  <si>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</si>
  <si>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</si>
  <si>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</si>
  <si>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</si>
  <si>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</si>
  <si>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</si>
  <si>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</si>
  <si>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</si>
  <si>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</si>
  <si>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</si>
  <si>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</si>
  <si>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</si>
  <si>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</si>
  <si>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</si>
  <si>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</si>
  <si>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</si>
  <si>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</si>
  <si>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</si>
  <si>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</si>
  <si>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</si>
  <si>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</si>
  <si>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</si>
  <si>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</si>
  <si>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</si>
  <si>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</si>
  <si>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</si>
  <si>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</si>
  <si>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</si>
  <si>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</si>
  <si>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</si>
  <si>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</si>
  <si>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</si>
  <si>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</si>
  <si>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</si>
  <si>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</si>
  <si>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</si>
  <si>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</si>
  <si>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</si>
  <si>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</si>
  <si>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</si>
  <si>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</si>
  <si>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</si>
  <si>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</si>
  <si>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</si>
  <si>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</si>
  <si>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</si>
  <si>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</si>
  <si>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</si>
  <si>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</si>
  <si>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</si>
  <si>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</si>
  <si>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</si>
  <si>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</si>
  <si>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</si>
  <si>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</si>
  <si>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</si>
  <si>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</si>
  <si>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</si>
  <si>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</si>
  <si>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</si>
  <si>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</si>
  <si>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</si>
  <si>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</si>
  <si>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</si>
  <si>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</si>
  <si>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</si>
  <si>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</si>
  <si>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</si>
  <si>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</si>
  <si>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</si>
  <si>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</si>
  <si>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</si>
  <si>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</si>
  <si>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</si>
  <si>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</si>
  <si>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</si>
  <si>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</si>
  <si>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</si>
  <si>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</si>
  <si>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</si>
  <si>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</si>
  <si>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</si>
  <si>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</si>
  <si>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</si>
  <si>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</si>
  <si>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</si>
  <si>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</si>
  <si>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</si>
  <si>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</si>
  <si>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</si>
  <si>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</si>
  <si>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</si>
  <si>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</si>
  <si>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</si>
  <si>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</si>
  <si>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</si>
  <si>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</si>
  <si>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</si>
  <si>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</si>
  <si>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</si>
  <si>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</si>
  <si>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</si>
  <si>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</si>
  <si>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</si>
  <si>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</si>
  <si>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</si>
  <si>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</si>
  <si>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</si>
  <si>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</si>
  <si>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</si>
  <si>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</si>
  <si>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</si>
  <si>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</si>
  <si>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</si>
  <si>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</si>
  <si>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</si>
  <si>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</si>
  <si>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</si>
  <si>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</si>
  <si>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</si>
  <si>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</si>
  <si>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</si>
  <si>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</si>
  <si>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</si>
  <si>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</si>
  <si>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</si>
  <si>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</si>
  <si>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</si>
  <si>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</si>
  <si>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</si>
  <si>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</si>
  <si>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</si>
  <si>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</si>
  <si>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</si>
  <si>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</si>
  <si>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</si>
  <si>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</si>
  <si>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</si>
  <si>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</si>
  <si>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</si>
  <si>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</si>
  <si>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</si>
  <si>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</si>
  <si>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</si>
  <si>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</si>
  <si>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</si>
  <si>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</si>
  <si>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</si>
  <si>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</si>
  <si>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</si>
  <si>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</si>
  <si>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</si>
  <si>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</si>
  <si>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</si>
  <si>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</si>
  <si>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</si>
  <si>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</si>
  <si>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</si>
  <si>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</si>
  <si>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</si>
  <si>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</si>
  <si>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</si>
  <si>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</si>
  <si>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</si>
  <si>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</si>
  <si>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</si>
  <si>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</si>
  <si>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</si>
  <si>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</si>
  <si>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</si>
  <si>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</si>
  <si>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</si>
  <si>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</si>
  <si>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</si>
  <si>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</si>
  <si>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</si>
  <si>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</si>
  <si>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</si>
  <si>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</si>
  <si>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</si>
  <si>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</si>
  <si>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</si>
  <si>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</si>
  <si>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</si>
  <si>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</si>
  <si>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</si>
  <si>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</si>
  <si>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</si>
  <si>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</si>
  <si>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</si>
  <si>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</si>
  <si>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</si>
  <si>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</si>
  <si>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</si>
  <si>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</si>
  <si>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</si>
  <si>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</si>
  <si>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</si>
  <si>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</si>
  <si>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</si>
  <si>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</si>
  <si>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</si>
  <si>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</si>
  <si>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</si>
  <si>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</si>
  <si>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</si>
  <si>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</si>
  <si>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</si>
  <si>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</si>
  <si>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</si>
  <si>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</si>
  <si>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</si>
  <si>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</si>
  <si>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</si>
  <si>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</si>
  <si>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</si>
  <si>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</si>
  <si>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</si>
  <si>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</si>
  <si>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</si>
  <si>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</si>
  <si>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</si>
  <si>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</si>
  <si>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</si>
  <si>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</si>
  <si>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</si>
  <si>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</si>
  <si>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</si>
  <si>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</si>
  <si>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</si>
  <si>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</si>
  <si>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</si>
  <si>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</si>
  <si>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</si>
  <si>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</si>
  <si>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</si>
  <si>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</si>
  <si>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</si>
  <si>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</si>
  <si>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</si>
  <si>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</si>
  <si>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</si>
  <si>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</si>
  <si>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</si>
  <si>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</si>
  <si>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</si>
  <si>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</si>
  <si>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</si>
  <si>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</si>
  <si>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</si>
  <si>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</si>
  <si>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</si>
  <si>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</si>
  <si>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</si>
  <si>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</si>
  <si>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</si>
  <si>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</si>
  <si>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</si>
  <si>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</si>
  <si>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</si>
  <si>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</si>
  <si>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</si>
  <si>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</si>
  <si>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</si>
  <si>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</si>
  <si>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</si>
  <si>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</si>
  <si>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</si>
  <si>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</si>
  <si>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</si>
  <si>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</si>
  <si>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</si>
  <si>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</si>
  <si>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</si>
  <si>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</si>
  <si>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</si>
  <si>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</si>
  <si>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</si>
  <si>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</si>
  <si>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</si>
  <si>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</si>
  <si>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</si>
  <si>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</si>
  <si>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</si>
  <si>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</si>
  <si>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</si>
  <si>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</si>
  <si>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</si>
  <si>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</si>
  <si>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</si>
  <si>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</si>
  <si>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</si>
  <si>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</si>
  <si>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</si>
  <si>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</si>
  <si>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</si>
  <si>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</si>
  <si>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</si>
  <si>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</si>
  <si>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</si>
  <si>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</si>
  <si>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</si>
  <si>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</si>
  <si>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</si>
  <si>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</si>
  <si>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</si>
  <si>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</si>
  <si>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</si>
  <si>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</si>
  <si>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</si>
  <si>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</si>
  <si>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</si>
  <si>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</si>
  <si>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</si>
  <si>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</si>
  <si>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</si>
  <si>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</si>
  <si>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</si>
  <si>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</si>
  <si>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</si>
  <si>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</si>
  <si>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</si>
  <si>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</si>
  <si>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</si>
  <si>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</si>
  <si>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</si>
  <si>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</si>
  <si>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</si>
  <si>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</si>
  <si>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</si>
  <si>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</si>
  <si>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</si>
  <si>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</si>
  <si>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</si>
  <si>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</si>
  <si>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</si>
  <si>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</si>
  <si>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</si>
  <si>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</si>
  <si>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</si>
  <si>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</si>
  <si>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</si>
  <si>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</si>
  <si>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</si>
  <si>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</si>
  <si>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</si>
  <si>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</si>
  <si>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</si>
  <si>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</si>
  <si>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</si>
  <si>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</si>
  <si>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</si>
  <si>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</si>
  <si>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</si>
  <si>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</si>
  <si>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</si>
  <si>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</si>
  <si>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</si>
  <si>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</si>
  <si>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</si>
  <si>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</si>
  <si>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</si>
  <si>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</si>
  <si>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</si>
  <si>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</si>
  <si>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</si>
  <si>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</si>
  <si>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</si>
  <si>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</si>
  <si>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</si>
  <si>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</si>
  <si>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</si>
  <si>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</si>
  <si>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</si>
  <si>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</si>
  <si>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</si>
  <si>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</si>
  <si>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</si>
  <si>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</si>
  <si>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</si>
  <si>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</si>
  <si>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</si>
  <si>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</si>
  <si>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</si>
  <si>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</si>
  <si>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</si>
  <si>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</si>
  <si>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</si>
  <si>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</si>
  <si>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</si>
  <si>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</si>
  <si>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</si>
  <si>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</si>
  <si>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</si>
  <si>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</si>
  <si>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</si>
  <si>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</si>
  <si>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</si>
  <si>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</si>
  <si>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</si>
  <si>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</si>
  <si>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</si>
  <si>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</si>
  <si>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</si>
  <si>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</si>
  <si>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</si>
  <si>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</si>
  <si>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</si>
  <si>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</si>
  <si>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</si>
  <si>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</si>
  <si>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</si>
  <si>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</si>
  <si>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</si>
  <si>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</si>
  <si>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</si>
  <si>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</si>
  <si>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</si>
  <si>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</si>
  <si>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</si>
  <si>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</si>
  <si>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</si>
  <si>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</si>
  <si>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</si>
  <si>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</si>
  <si>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</si>
  <si>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</si>
  <si>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</si>
  <si>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</si>
  <si>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</si>
  <si>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</si>
  <si>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</si>
  <si>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</si>
  <si>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</si>
  <si>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</si>
  <si>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</si>
  <si>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</si>
  <si>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</si>
  <si>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</si>
  <si>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</si>
  <si>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</si>
  <si>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</si>
  <si>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</si>
  <si>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</si>
  <si>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</si>
  <si>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</si>
  <si>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</si>
  <si>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</si>
  <si>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</si>
  <si>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</si>
  <si>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</si>
  <si>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</si>
  <si>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</si>
  <si>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</si>
  <si>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</si>
  <si>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</si>
  <si>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</si>
  <si>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</si>
  <si>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</si>
  <si>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</si>
  <si>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</si>
  <si>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</si>
  <si>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</si>
  <si>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</si>
  <si>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</si>
  <si>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</si>
  <si>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</si>
  <si>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</si>
  <si>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</si>
  <si>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</si>
  <si>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</si>
  <si>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</si>
  <si>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</si>
  <si>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</si>
  <si>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</si>
  <si>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</si>
  <si>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</si>
  <si>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</si>
  <si>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</si>
  <si>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</si>
  <si>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</si>
  <si>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</si>
  <si>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</si>
  <si>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</si>
  <si>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</si>
  <si>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</si>
  <si>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</si>
  <si>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</si>
  <si>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</si>
  <si>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</si>
  <si>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</si>
  <si>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</si>
  <si>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</si>
  <si>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</si>
  <si>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</si>
  <si>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</si>
  <si>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</si>
  <si>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</si>
  <si>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</si>
  <si>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</si>
  <si>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</si>
  <si>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</si>
  <si>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</si>
  <si>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</si>
  <si>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</si>
  <si>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</si>
  <si>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</si>
  <si>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</si>
  <si>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</si>
  <si>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</si>
  <si>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</si>
  <si>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</si>
  <si>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</si>
  <si>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</si>
  <si>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</si>
  <si>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</si>
  <si>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</si>
  <si>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</si>
  <si>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</si>
  <si>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</si>
  <si>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</si>
  <si>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</si>
  <si>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</si>
  <si>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</si>
  <si>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</si>
  <si>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</si>
  <si>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</si>
  <si>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</si>
  <si>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</si>
  <si>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</si>
  <si>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</si>
  <si>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</si>
  <si>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</si>
  <si>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</si>
  <si>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</si>
  <si>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</si>
  <si>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</si>
  <si>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</si>
  <si>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</si>
  <si>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</si>
  <si>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</si>
  <si>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</si>
  <si>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</si>
  <si>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</si>
  <si>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</si>
  <si>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</si>
  <si>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</si>
  <si>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</si>
  <si>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</si>
  <si>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</si>
  <si>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</si>
  <si>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</si>
  <si>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</si>
  <si>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</si>
  <si>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</si>
  <si>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</si>
  <si>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</si>
  <si>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</si>
  <si>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</si>
  <si>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</si>
  <si>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</si>
  <si>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</si>
  <si>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</si>
  <si>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</si>
  <si>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</si>
  <si>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</si>
  <si>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</si>
  <si>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</si>
  <si>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</si>
  <si>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</si>
  <si>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</si>
  <si>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</si>
  <si>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</si>
  <si>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</si>
  <si>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</si>
  <si>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</si>
  <si>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</si>
  <si>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</si>
  <si>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</si>
  <si>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</si>
  <si>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</si>
  <si>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</si>
  <si>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</si>
  <si>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</si>
  <si>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</si>
  <si>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</si>
  <si>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</si>
  <si>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</si>
  <si>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</si>
  <si>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</si>
  <si>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</si>
  <si>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</si>
  <si>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</si>
  <si>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</si>
  <si>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</si>
  <si>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</si>
  <si>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</si>
  <si>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</si>
  <si>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</si>
  <si>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</si>
  <si>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</si>
  <si>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</si>
  <si>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</si>
  <si>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</si>
  <si>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</si>
  <si>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</si>
  <si>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</si>
  <si>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</si>
  <si>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</si>
  <si>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</si>
  <si>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</si>
  <si>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</si>
  <si>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</si>
  <si>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</si>
  <si>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</si>
  <si>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</si>
  <si>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</si>
  <si>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</si>
  <si>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</si>
  <si>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</si>
  <si>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</si>
  <si>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</si>
  <si>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</si>
  <si>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</si>
  <si>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</si>
  <si>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</si>
  <si>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</si>
  <si>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</si>
  <si>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</si>
  <si>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</si>
  <si>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</si>
  <si>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</si>
  <si>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</si>
  <si>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</si>
  <si>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</si>
  <si>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</si>
  <si>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</si>
  <si>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</si>
  <si>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</si>
  <si>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</si>
  <si>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</si>
  <si>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</si>
  <si>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</si>
  <si>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</si>
  <si>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</si>
  <si>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</si>
  <si>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</si>
  <si>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</si>
  <si>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</si>
  <si>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</si>
  <si>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</si>
  <si>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</si>
  <si>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</si>
  <si>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</si>
  <si>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</si>
  <si>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</si>
  <si>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</si>
  <si>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</si>
  <si>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</si>
  <si>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</si>
  <si>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</si>
  <si>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</si>
  <si>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</si>
  <si>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</si>
  <si>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</si>
  <si>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</si>
  <si>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</si>
  <si>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</si>
  <si>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</si>
  <si>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</si>
  <si>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</si>
  <si>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</si>
  <si>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</si>
  <si>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</si>
  <si>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</si>
  <si>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</si>
  <si>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</si>
  <si>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</si>
  <si>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</si>
  <si>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</si>
  <si>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</si>
  <si>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</si>
  <si>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</si>
  <si>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</si>
  <si>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</si>
  <si>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</si>
  <si>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</si>
  <si>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</si>
  <si>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</si>
  <si>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</si>
  <si>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</si>
  <si>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</si>
  <si>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</si>
  <si>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</si>
  <si>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</si>
  <si>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</si>
  <si>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</si>
  <si>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</si>
  <si>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</si>
  <si>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</si>
  <si>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</si>
  <si>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</si>
  <si>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</si>
  <si>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</si>
  <si>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</si>
  <si>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</si>
  <si>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</si>
  <si>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</si>
  <si>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</si>
  <si>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</si>
  <si>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</si>
  <si>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</si>
  <si>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</si>
  <si>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</si>
  <si>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</si>
  <si>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</si>
  <si>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</si>
  <si>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</si>
  <si>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</si>
  <si>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</si>
  <si>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</si>
  <si>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</si>
  <si>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</si>
  <si>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</si>
  <si>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</si>
  <si>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</si>
  <si>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</si>
  <si>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</si>
  <si>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</si>
  <si>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</si>
  <si>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</si>
  <si>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</si>
  <si>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</si>
  <si>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</si>
  <si>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</si>
  <si>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</si>
  <si>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</si>
  <si>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</si>
  <si>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</si>
  <si>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</si>
  <si>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</si>
  <si>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</si>
  <si>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</si>
  <si>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</si>
  <si>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</si>
  <si>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</si>
  <si>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</si>
  <si>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</si>
  <si>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</si>
  <si>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</si>
  <si>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</si>
  <si>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</si>
  <si>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</si>
  <si>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</si>
  <si>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</si>
  <si>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</si>
  <si>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</si>
  <si>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</si>
  <si>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</si>
  <si>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</si>
  <si>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</si>
  <si>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</si>
  <si>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</si>
  <si>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</si>
  <si>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</si>
  <si>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</si>
  <si>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</si>
  <si>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</si>
  <si>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</si>
  <si>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</si>
  <si>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</si>
  <si>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</si>
  <si>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</si>
  <si>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</si>
  <si>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</si>
  <si>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</si>
  <si>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</si>
  <si>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</si>
  <si>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</si>
  <si>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</si>
  <si>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</si>
  <si>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</si>
  <si>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</si>
  <si>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</si>
  <si>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</si>
  <si>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</si>
  <si>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</si>
  <si>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</si>
  <si>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</si>
  <si>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</si>
  <si>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</si>
  <si>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</si>
  <si>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</si>
  <si>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</si>
  <si>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</si>
  <si>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</si>
  <si>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</si>
  <si>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</si>
  <si>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</si>
  <si>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</si>
  <si>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</si>
  <si>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</si>
  <si>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</si>
  <si>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</si>
  <si>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</si>
  <si>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</si>
  <si>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</si>
  <si>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</si>
  <si>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</si>
  <si>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</si>
  <si>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</si>
  <si>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</si>
  <si>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</si>
  <si>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</si>
  <si>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</si>
  <si>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</si>
  <si>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</si>
  <si>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</si>
  <si>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</si>
  <si>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</si>
  <si>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</si>
  <si>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</si>
  <si>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</si>
  <si>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</si>
  <si>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</si>
  <si>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</si>
  <si>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</si>
  <si>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</si>
  <si>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</si>
  <si>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</si>
  <si>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</si>
  <si>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</si>
  <si>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</si>
  <si>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</si>
  <si>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</si>
  <si>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</si>
  <si>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</si>
  <si>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</si>
  <si>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</si>
  <si>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</si>
  <si>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</si>
  <si>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</si>
  <si>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</si>
  <si>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</si>
  <si>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</si>
  <si>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</si>
  <si>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</si>
  <si>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</si>
  <si>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</si>
  <si>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</si>
  <si>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</si>
  <si>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</si>
  <si>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</si>
  <si>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</si>
  <si>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</si>
  <si>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</si>
  <si>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</si>
  <si>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</si>
  <si>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</si>
  <si>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</si>
  <si>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</si>
  <si>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</si>
  <si>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</si>
  <si>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</si>
  <si>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</si>
  <si>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</si>
  <si>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</si>
  <si>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</si>
  <si>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</si>
  <si>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</si>
  <si>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</si>
  <si>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</si>
  <si>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</si>
  <si>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</si>
  <si>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</si>
  <si>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</si>
  <si>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</si>
  <si>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</si>
  <si>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</si>
  <si>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</si>
  <si>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</si>
  <si>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</si>
  <si>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</si>
  <si>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</si>
  <si>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</si>
  <si>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</si>
  <si>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</si>
  <si>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</si>
  <si>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</si>
  <si>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</si>
  <si>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</si>
  <si>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</si>
  <si>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</si>
  <si>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</si>
  <si>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</si>
  <si>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</si>
  <si>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</si>
  <si>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</si>
  <si>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</si>
  <si>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</si>
  <si>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</si>
  <si>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</si>
  <si>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</si>
  <si>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</si>
  <si>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</si>
  <si>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</si>
  <si>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</si>
  <si>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</si>
  <si>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</si>
  <si>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</si>
  <si>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</si>
  <si>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</si>
  <si>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</si>
  <si>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</si>
  <si>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</si>
  <si>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</si>
  <si>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</si>
  <si>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</si>
  <si>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</si>
  <si>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</si>
  <si>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</si>
  <si>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</si>
  <si>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</si>
  <si>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</si>
  <si>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</si>
  <si>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</si>
  <si>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</si>
  <si>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</si>
  <si>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</si>
  <si>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</si>
  <si>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</si>
  <si>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</si>
  <si>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</si>
  <si>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</si>
  <si>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</si>
  <si>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</si>
  <si>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</si>
  <si>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</si>
  <si>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</si>
  <si>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</si>
  <si>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</si>
  <si>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</si>
  <si>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</si>
  <si>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</si>
  <si>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</si>
  <si>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</si>
  <si>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</si>
  <si>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</si>
  <si>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</si>
  <si>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</si>
  <si>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</si>
  <si>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</si>
  <si>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</si>
  <si>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</si>
  <si>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</si>
  <si>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</si>
  <si>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</si>
  <si>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</si>
  <si>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</si>
  <si>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</si>
  <si>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</si>
  <si>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</si>
  <si>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</si>
  <si>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</si>
  <si>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</si>
  <si>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</si>
  <si>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</si>
  <si>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</si>
  <si>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</si>
  <si>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</si>
  <si>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</si>
  <si>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</si>
  <si>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</si>
  <si>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</si>
  <si>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</si>
  <si>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</si>
  <si>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</si>
  <si>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</si>
  <si>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</si>
  <si>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</si>
  <si>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</si>
  <si>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</si>
  <si>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</si>
  <si>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</si>
  <si>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</si>
  <si>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</si>
  <si>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</si>
  <si>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</si>
  <si>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</si>
  <si>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</si>
  <si>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</si>
  <si>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</si>
  <si>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</si>
  <si>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</si>
  <si>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</si>
  <si>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</si>
  <si>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</si>
  <si>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</si>
  <si>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</si>
  <si>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</si>
  <si>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</si>
  <si>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</si>
  <si>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</si>
  <si>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</si>
  <si>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</si>
  <si>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</si>
  <si>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</si>
  <si>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</si>
  <si>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</si>
  <si>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</si>
  <si>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</si>
  <si>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</si>
  <si>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</si>
  <si>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</si>
  <si>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</si>
  <si>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</si>
  <si>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</si>
  <si>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</si>
  <si>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</si>
  <si>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</si>
  <si>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</si>
  <si>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</si>
  <si>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</si>
  <si>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</si>
  <si>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</si>
  <si>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</si>
  <si>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</si>
  <si>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</si>
  <si>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</si>
  <si>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</si>
  <si>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</si>
  <si>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</si>
  <si>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</si>
  <si>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</si>
  <si>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</si>
  <si>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</si>
  <si>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</si>
  <si>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</si>
  <si>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</si>
  <si>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</si>
  <si>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</si>
  <si>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</si>
  <si>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</si>
  <si>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</si>
  <si>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</si>
  <si>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</si>
  <si>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</si>
  <si>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</si>
  <si>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</si>
  <si>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</si>
  <si>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</si>
  <si>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</si>
  <si>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</si>
  <si>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</si>
  <si>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</si>
  <si>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</si>
  <si>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</si>
  <si>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</si>
  <si>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</si>
  <si>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</si>
  <si>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</si>
  <si>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</si>
  <si>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</si>
  <si>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</si>
  <si>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</si>
  <si>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</si>
  <si>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</si>
  <si>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</si>
  <si>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</si>
  <si>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</si>
  <si>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</si>
  <si>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</si>
  <si>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</si>
  <si>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</si>
  <si>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</si>
  <si>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</si>
  <si>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</si>
  <si>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</si>
  <si>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</si>
  <si>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</si>
  <si>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</si>
  <si>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</si>
  <si>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</si>
  <si>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</si>
  <si>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</si>
  <si>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</si>
  <si>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</si>
  <si>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</si>
  <si>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</si>
  <si>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</si>
  <si>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</si>
  <si>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</si>
  <si>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</si>
  <si>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</si>
  <si>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</si>
  <si>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</si>
  <si>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</si>
  <si>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</si>
  <si>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</si>
  <si>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</si>
  <si>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</si>
  <si>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</si>
  <si>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</si>
  <si>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</si>
  <si>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</si>
  <si>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</si>
  <si>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</si>
  <si>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</si>
  <si>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</si>
  <si>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</si>
  <si>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</si>
  <si>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</si>
  <si>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</si>
  <si>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</si>
  <si>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</si>
  <si>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</si>
  <si>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</si>
  <si>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</si>
  <si>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</si>
  <si>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</si>
  <si>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</si>
  <si>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</si>
  <si>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</si>
  <si>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</si>
  <si>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</si>
  <si>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</si>
  <si>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</si>
  <si>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</si>
  <si>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</si>
  <si>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</si>
  <si>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</si>
  <si>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</si>
  <si>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</si>
  <si>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</si>
  <si>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</si>
  <si>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</si>
  <si>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</si>
  <si>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</si>
  <si>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</si>
  <si>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</si>
  <si>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</si>
  <si>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</si>
  <si>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</si>
  <si>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</si>
  <si>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</si>
  <si>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</si>
  <si>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</si>
  <si>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</si>
  <si>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</si>
  <si>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</si>
  <si>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</si>
  <si>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</si>
  <si>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</si>
  <si>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</si>
  <si>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</si>
  <si>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</si>
  <si>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</si>
  <si>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</si>
  <si>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</si>
  <si>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</si>
  <si>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</si>
  <si>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</si>
  <si>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</si>
  <si>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</si>
  <si>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</si>
  <si>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</si>
  <si>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</si>
  <si>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</si>
  <si>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</si>
  <si>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</si>
  <si>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</si>
  <si>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</si>
  <si>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</si>
  <si>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</si>
  <si>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</si>
  <si>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</si>
  <si>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</si>
  <si>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</si>
  <si>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</si>
  <si>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</si>
  <si>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</si>
  <si>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</si>
  <si>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</si>
  <si>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</si>
  <si>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</si>
  <si>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</si>
  <si>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</si>
  <si>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</si>
  <si>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</si>
  <si>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</si>
  <si>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</si>
  <si>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</si>
  <si>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</si>
  <si>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</si>
  <si>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</si>
  <si>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</si>
  <si>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</si>
  <si>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</si>
  <si>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</si>
  <si>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</si>
  <si>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</si>
  <si>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</si>
  <si>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</si>
  <si>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</si>
  <si>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</si>
  <si>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</si>
  <si>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</si>
  <si>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</si>
  <si>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</si>
  <si>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</si>
  <si>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</si>
  <si>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</si>
  <si>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</si>
  <si>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</si>
  <si>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</si>
  <si>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</si>
  <si>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</si>
  <si>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</si>
  <si>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</si>
  <si>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</si>
  <si>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</si>
  <si>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</si>
  <si>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</si>
  <si>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</si>
  <si>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</si>
  <si>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</si>
  <si>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</si>
  <si>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</si>
  <si>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</si>
  <si>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</si>
  <si>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</si>
  <si>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</si>
  <si>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</si>
  <si>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</si>
  <si>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</si>
  <si>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</si>
  <si>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</si>
  <si>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</si>
  <si>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</si>
  <si>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</si>
  <si>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</si>
  <si>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</si>
  <si>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</si>
  <si>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</si>
  <si>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</si>
  <si>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</si>
  <si>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</si>
  <si>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</si>
  <si>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</si>
  <si>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</si>
  <si>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</si>
  <si>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</si>
  <si>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</si>
  <si>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</si>
  <si>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</si>
  <si>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</si>
  <si>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</si>
  <si>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</si>
  <si>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</si>
  <si>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</si>
  <si>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</si>
  <si>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</si>
  <si>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</si>
  <si>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</si>
  <si>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</si>
  <si>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</si>
  <si>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</si>
  <si>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</si>
  <si>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</si>
  <si>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</si>
  <si>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</si>
  <si>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</si>
  <si>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</si>
  <si>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</si>
  <si>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</si>
  <si>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</si>
  <si>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</si>
  <si>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</si>
  <si>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</si>
  <si>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</si>
  <si>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</si>
  <si>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</si>
  <si>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</si>
  <si>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</si>
  <si>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</si>
  <si>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</si>
  <si>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</si>
  <si>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</si>
  <si>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</si>
  <si>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</si>
  <si>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</si>
  <si>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</si>
  <si>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</si>
  <si>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</si>
  <si>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</si>
  <si>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</si>
  <si>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</si>
  <si>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</si>
  <si>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</si>
  <si>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</si>
  <si>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</si>
  <si>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</si>
  <si>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</si>
  <si>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</si>
  <si>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</si>
  <si>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</si>
  <si>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</si>
  <si>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</si>
  <si>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</si>
  <si>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</si>
  <si>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</si>
  <si>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</si>
  <si>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</si>
  <si>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</si>
  <si>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</si>
  <si>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</si>
  <si>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</si>
  <si>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</si>
  <si>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</si>
  <si>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</si>
  <si>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</si>
  <si>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</si>
  <si>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</si>
  <si>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</si>
  <si>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</si>
  <si>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</si>
  <si>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</si>
  <si>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</si>
  <si>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</si>
  <si>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</si>
  <si>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</si>
  <si>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</si>
  <si>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</si>
  <si>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</si>
  <si>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</si>
  <si>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</si>
  <si>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</si>
  <si>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</si>
  <si>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</si>
  <si>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</si>
  <si>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</si>
  <si>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</si>
  <si>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</si>
  <si>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</si>
  <si>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</si>
  <si>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</si>
  <si>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</si>
  <si>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</si>
  <si>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</si>
  <si>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</si>
  <si>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</si>
  <si>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</si>
  <si>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</si>
  <si>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</si>
  <si>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</si>
  <si>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</si>
  <si>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</si>
  <si>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</si>
  <si>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</si>
  <si>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</si>
  <si>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</si>
  <si>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</si>
  <si>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</si>
  <si>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</si>
  <si>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</si>
  <si>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</si>
  <si>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</si>
  <si>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</si>
  <si>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</si>
  <si>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</si>
  <si>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</si>
  <si>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</si>
  <si>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</si>
  <si>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</si>
  <si>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</si>
  <si>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</si>
  <si>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</si>
  <si>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</si>
  <si>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</si>
  <si>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</si>
  <si>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</si>
  <si>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</si>
  <si>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</si>
  <si>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</si>
  <si>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</si>
  <si>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</si>
  <si>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</si>
  <si>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</si>
  <si>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</si>
  <si>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</si>
  <si>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</si>
  <si>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</si>
  <si>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</si>
  <si>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</si>
  <si>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</si>
  <si>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</si>
  <si>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</si>
  <si>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</si>
  <si>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</si>
  <si>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</si>
  <si>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</si>
  <si>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</si>
  <si>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</si>
  <si>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</si>
  <si>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</si>
  <si>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</si>
  <si>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</si>
  <si>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</si>
  <si>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</si>
  <si>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</si>
  <si>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</si>
  <si>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</si>
  <si>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</si>
  <si>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</si>
  <si>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</si>
  <si>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</si>
  <si>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</si>
  <si>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</si>
  <si>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</si>
  <si>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</si>
  <si>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</si>
  <si>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</si>
  <si>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</si>
  <si>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</si>
  <si>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</si>
  <si>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</si>
  <si>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</si>
  <si>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</si>
  <si>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</si>
  <si>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</si>
  <si>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</si>
  <si>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</si>
  <si>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</si>
  <si>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</si>
  <si>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</si>
  <si>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</si>
  <si>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</si>
  <si>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</si>
  <si>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</si>
  <si>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</si>
  <si>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</si>
  <si>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</si>
  <si>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</si>
  <si>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</si>
  <si>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</si>
  <si>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</si>
  <si>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</si>
  <si>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</si>
  <si>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</si>
  <si>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</si>
  <si>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</si>
  <si>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</si>
  <si>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</si>
  <si>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</si>
  <si>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</si>
  <si>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</si>
  <si>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</si>
  <si>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</si>
  <si>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</si>
  <si>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</si>
  <si>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</si>
  <si>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</si>
  <si>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</si>
  <si>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</si>
  <si>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</si>
  <si>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</si>
  <si>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</si>
  <si>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</si>
  <si>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</si>
  <si>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</si>
  <si>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</si>
  <si>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</si>
  <si>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</si>
  <si>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</si>
  <si>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</si>
  <si>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</si>
  <si>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</si>
  <si>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</si>
  <si>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</si>
  <si>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</si>
  <si>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</si>
  <si>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</si>
  <si>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</si>
  <si>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</si>
  <si>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</si>
  <si>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</si>
  <si>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</si>
  <si>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</si>
  <si>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</si>
  <si>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</si>
  <si>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</si>
  <si>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</si>
  <si>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</si>
  <si>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</si>
  <si>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</si>
  <si>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</si>
  <si>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</si>
  <si>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</si>
  <si>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</si>
  <si>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</si>
  <si>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</si>
  <si>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</si>
  <si>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</si>
  <si>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</si>
  <si>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</si>
  <si>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</si>
  <si>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</si>
  <si>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</si>
  <si>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</si>
  <si>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</si>
  <si>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</si>
  <si>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</si>
  <si>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</si>
  <si>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</si>
  <si>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</si>
  <si>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</si>
  <si>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</si>
  <si>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</si>
  <si>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</si>
  <si>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</si>
  <si>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</si>
  <si>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</si>
  <si>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</si>
  <si>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</si>
  <si>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</si>
  <si>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</si>
  <si>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</si>
  <si>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</si>
  <si>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</si>
  <si>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</si>
  <si>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</si>
  <si>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</si>
  <si>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</si>
  <si>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</si>
  <si>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</si>
  <si>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</si>
  <si>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</si>
  <si>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</si>
  <si>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</si>
  <si>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</si>
  <si>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</si>
  <si>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</si>
  <si>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</si>
  <si>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</si>
  <si>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</si>
  <si>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</si>
  <si>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</si>
  <si>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</si>
  <si>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</si>
  <si>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</si>
  <si>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</si>
  <si>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</si>
  <si>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</si>
  <si>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</si>
  <si>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</si>
  <si>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</si>
  <si>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</si>
  <si>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</si>
  <si>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</si>
  <si>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</si>
  <si>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</si>
  <si>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</si>
  <si>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</si>
  <si>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</si>
  <si>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</si>
  <si>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</si>
  <si>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</si>
  <si>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</si>
  <si>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</si>
  <si>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</si>
  <si>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</si>
  <si>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</si>
  <si>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</si>
  <si>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</si>
  <si>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</si>
  <si>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</si>
  <si>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</si>
  <si>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</si>
  <si>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</si>
  <si>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</si>
  <si>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</si>
  <si>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</si>
  <si>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</si>
  <si>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</si>
  <si>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</si>
  <si>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</si>
  <si>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</si>
  <si>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</si>
  <si>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</si>
  <si>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</si>
  <si>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</si>
  <si>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</si>
  <si>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</si>
  <si>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</si>
  <si>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</si>
  <si>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</si>
  <si>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</si>
  <si>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</si>
  <si>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</si>
  <si>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</si>
  <si>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</si>
  <si>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</si>
  <si>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</si>
  <si>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</si>
  <si>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</si>
  <si>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</si>
  <si>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</si>
  <si>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</si>
  <si>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</si>
  <si>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</si>
  <si>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</si>
  <si>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</si>
  <si>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</si>
  <si>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</si>
  <si>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</si>
  <si>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</si>
  <si>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</si>
  <si>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</si>
  <si>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</si>
  <si>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</si>
  <si>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</si>
  <si>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</si>
  <si>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</si>
  <si>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</si>
  <si>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</si>
  <si>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</si>
  <si>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</si>
  <si>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</si>
  <si>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</si>
  <si>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</si>
  <si>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</si>
  <si>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</si>
  <si>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</si>
  <si>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</si>
  <si>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</si>
  <si>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</si>
  <si>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</si>
  <si>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</si>
  <si>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</si>
  <si>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</si>
  <si>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</si>
  <si>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</si>
  <si>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</si>
  <si>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</si>
  <si>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</si>
  <si>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</si>
  <si>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</si>
  <si>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</si>
  <si>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</si>
  <si>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</si>
  <si>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</si>
  <si>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</si>
  <si>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</si>
  <si>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</si>
  <si>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</si>
  <si>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</si>
  <si>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</si>
  <si>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</si>
  <si>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</si>
  <si>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</si>
  <si>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</si>
  <si>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</si>
  <si>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</si>
  <si>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</si>
  <si>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</si>
  <si>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</si>
  <si>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</si>
  <si>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</si>
  <si>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</si>
  <si>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</si>
  <si>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</si>
  <si>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</si>
  <si>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</si>
  <si>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</si>
  <si>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</si>
  <si>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</si>
  <si>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</si>
  <si>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</si>
  <si>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</si>
  <si>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</si>
  <si>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</si>
  <si>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</si>
  <si>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</si>
  <si>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</si>
  <si>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</si>
  <si>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</si>
  <si>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</si>
  <si>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</si>
  <si>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</si>
  <si>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</si>
  <si>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</si>
  <si>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</si>
  <si>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</si>
  <si>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</si>
  <si>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</si>
  <si>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</si>
  <si>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</si>
  <si>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</si>
  <si>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</si>
  <si>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</si>
  <si>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</si>
  <si>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</si>
  <si>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</si>
  <si>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</si>
  <si>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</si>
  <si>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</si>
  <si>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</si>
  <si>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</si>
  <si>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</si>
  <si>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</si>
  <si>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</si>
  <si>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</si>
  <si>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</si>
  <si>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</si>
  <si>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</si>
  <si>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</si>
  <si>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</si>
  <si>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</si>
  <si>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</si>
  <si>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</si>
  <si>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</si>
  <si>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</si>
  <si>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</si>
  <si>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</si>
  <si>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</si>
  <si>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</si>
  <si>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</si>
  <si>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</si>
  <si>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</si>
  <si>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</si>
  <si>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</si>
  <si>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</si>
  <si>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</si>
  <si>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</si>
  <si>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</si>
  <si>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</si>
  <si>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</si>
  <si>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</si>
  <si>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</si>
  <si>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</si>
  <si>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</si>
  <si>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</si>
  <si>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</si>
  <si>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</si>
  <si>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</si>
  <si>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</si>
  <si>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</si>
  <si>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</si>
  <si>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</si>
  <si>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</si>
  <si>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</si>
  <si>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</si>
  <si>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</si>
  <si>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</si>
  <si>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</si>
  <si>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</si>
  <si>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</si>
  <si>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</si>
  <si>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</si>
  <si>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</si>
  <si>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</si>
  <si>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</si>
  <si>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</si>
  <si>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</si>
  <si>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</si>
  <si>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</si>
  <si>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</si>
  <si>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</si>
  <si>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</si>
  <si>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</si>
  <si>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</si>
  <si>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</si>
  <si>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</si>
  <si>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</si>
  <si>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</si>
  <si>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</si>
  <si>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</si>
  <si>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</si>
  <si>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</si>
  <si>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</si>
  <si>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</si>
  <si>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</si>
  <si>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</si>
  <si>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</si>
  <si>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</si>
  <si>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</si>
  <si>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</si>
  <si>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</si>
  <si>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</si>
  <si>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</si>
  <si>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</si>
  <si>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</si>
  <si>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</si>
  <si>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</si>
  <si>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</si>
  <si>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</si>
  <si>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</si>
  <si>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</si>
  <si>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</si>
  <si>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</si>
  <si>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</si>
  <si>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</si>
  <si>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</si>
  <si>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</si>
  <si>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</si>
  <si>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</si>
  <si>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</si>
  <si>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</si>
  <si>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</si>
  <si>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</si>
  <si>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</si>
  <si>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</si>
  <si>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</si>
  <si>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</si>
  <si>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</si>
  <si>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</si>
  <si>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</si>
  <si>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</si>
  <si>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</si>
  <si>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</si>
  <si>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</si>
  <si>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</si>
  <si>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</si>
  <si>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</si>
  <si>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</si>
  <si>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</si>
  <si>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</si>
  <si>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</si>
  <si>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</si>
  <si>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</si>
  <si>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</si>
  <si>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</si>
  <si>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</si>
  <si>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</si>
  <si>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</si>
  <si>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</si>
  <si>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</si>
  <si>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</si>
  <si>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</si>
  <si>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</si>
  <si>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</si>
  <si>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</si>
  <si>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</si>
  <si>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</si>
  <si>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</si>
  <si>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</si>
  <si>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</si>
  <si>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</si>
  <si>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</si>
  <si>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</si>
  <si>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</si>
  <si>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</si>
  <si>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</si>
  <si>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</si>
  <si>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</si>
  <si>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</si>
  <si>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</si>
  <si>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</si>
  <si>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</si>
  <si>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</si>
  <si>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</si>
  <si>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</si>
  <si>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</si>
  <si>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</si>
  <si>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</si>
  <si>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</si>
  <si>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</si>
  <si>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</si>
  <si>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</si>
  <si>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</si>
  <si>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</si>
  <si>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</si>
  <si>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</si>
  <si>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</si>
  <si>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</si>
  <si>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</si>
  <si>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</si>
  <si>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</si>
  <si>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</si>
  <si>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</si>
  <si>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</si>
  <si>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</si>
  <si>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</si>
  <si>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</si>
  <si>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</si>
  <si>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</si>
  <si>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</si>
  <si>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</si>
  <si>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</si>
  <si>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</si>
  <si>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</si>
  <si>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</si>
  <si>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</si>
  <si>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</si>
  <si>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</si>
  <si>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</si>
  <si>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</si>
  <si>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</si>
  <si>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</si>
  <si>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</si>
  <si>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</si>
  <si>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</si>
  <si>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</si>
  <si>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</si>
  <si>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</si>
  <si>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</si>
  <si>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</si>
  <si>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</si>
  <si>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</si>
  <si>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</si>
  <si>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</si>
  <si>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</si>
  <si>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</si>
  <si>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</si>
  <si>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</si>
  <si>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</si>
  <si>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</si>
  <si>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</si>
  <si>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</si>
  <si>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</si>
  <si>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</si>
  <si>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</si>
  <si>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</si>
  <si>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</si>
  <si>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</si>
  <si>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</si>
  <si>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</si>
  <si>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</si>
  <si>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</si>
  <si>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</si>
  <si>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</si>
  <si>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</si>
  <si>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</si>
  <si>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</si>
  <si>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</si>
  <si>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</si>
  <si>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</si>
  <si>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</si>
  <si>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</si>
  <si>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</si>
  <si>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</si>
  <si>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</si>
  <si>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</si>
  <si>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</si>
  <si>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</si>
  <si>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</si>
  <si>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</si>
  <si>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</si>
  <si>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</si>
  <si>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</si>
  <si>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</si>
  <si>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</si>
  <si>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</si>
  <si>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</si>
  <si>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</si>
  <si>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</si>
  <si>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</si>
  <si>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</si>
  <si>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</si>
  <si>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</si>
  <si>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</si>
  <si>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</si>
  <si>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</si>
  <si>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</si>
  <si>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</si>
  <si>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</si>
  <si>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</si>
  <si>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</si>
  <si>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</si>
  <si>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</si>
  <si>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</si>
  <si>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</si>
  <si>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</si>
  <si>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</si>
  <si>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</si>
  <si>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</si>
  <si>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</si>
  <si>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</si>
  <si>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</si>
  <si>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</si>
  <si>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</si>
  <si>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</si>
  <si>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</si>
  <si>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</si>
  <si>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</si>
  <si>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</si>
  <si>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</si>
  <si>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</si>
  <si>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</si>
  <si>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</si>
  <si>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</si>
  <si>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</si>
  <si>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</si>
  <si>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</si>
  <si>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</si>
  <si>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</si>
  <si>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</si>
  <si>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</si>
  <si>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</si>
  <si>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</si>
  <si>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</si>
  <si>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</si>
  <si>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</si>
  <si>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</si>
  <si>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</si>
  <si>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</si>
  <si>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</si>
  <si>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</si>
  <si>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</si>
  <si>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</si>
  <si>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</si>
  <si>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</si>
  <si>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</si>
  <si>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</si>
  <si>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</si>
  <si>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</si>
  <si>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</si>
  <si>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</si>
  <si>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</si>
  <si>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</si>
  <si>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</si>
  <si>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</si>
  <si>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</si>
  <si>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</si>
  <si>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</si>
  <si>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</si>
  <si>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</si>
  <si>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</si>
  <si>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</si>
  <si>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</si>
  <si>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</si>
  <si>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</si>
  <si>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</si>
  <si>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</si>
  <si>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</si>
  <si>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</si>
  <si>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</si>
  <si>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</si>
  <si>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</si>
  <si>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</si>
  <si>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</si>
  <si>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</si>
  <si>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</si>
  <si>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</si>
  <si>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</si>
  <si>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</si>
  <si>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</si>
  <si>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</si>
  <si>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</si>
  <si>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</si>
  <si>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</si>
  <si>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</si>
  <si>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</si>
  <si>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</si>
  <si>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</si>
  <si>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</si>
  <si>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</si>
  <si>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</si>
  <si>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</si>
  <si>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</si>
  <si>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</si>
  <si>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</si>
  <si>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</si>
  <si>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</si>
  <si>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</si>
  <si>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</si>
  <si>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</si>
  <si>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</si>
  <si>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</si>
  <si>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</si>
  <si>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</si>
  <si>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</si>
  <si>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</si>
  <si>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</si>
  <si>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</si>
  <si>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</si>
  <si>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</si>
  <si>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</si>
  <si>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</si>
  <si>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</si>
  <si>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</si>
  <si>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</si>
  <si>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</si>
  <si>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</si>
  <si>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</si>
  <si>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</si>
  <si>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</si>
  <si>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</si>
  <si>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</si>
  <si>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</si>
  <si>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</si>
  <si>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</si>
  <si>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</si>
  <si>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</si>
  <si>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</si>
  <si>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</si>
  <si>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</si>
  <si>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</si>
  <si>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</si>
  <si>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</si>
  <si>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</si>
  <si>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</si>
  <si>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</si>
  <si>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</si>
  <si>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</si>
  <si>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</si>
  <si>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</si>
  <si>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</si>
  <si>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</si>
  <si>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</si>
  <si>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</si>
  <si>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</si>
  <si>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</si>
  <si>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</si>
  <si>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</si>
  <si>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</si>
  <si>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</si>
  <si>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</si>
  <si>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</si>
  <si>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</si>
  <si>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</si>
  <si>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</si>
  <si>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</si>
  <si>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</si>
  <si>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</si>
  <si>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</si>
  <si>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</si>
  <si>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</si>
  <si>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</si>
  <si>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</si>
  <si>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</si>
  <si>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</si>
  <si>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</si>
  <si>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</si>
  <si>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</si>
  <si>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</si>
  <si>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</si>
  <si>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</si>
  <si>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</si>
  <si>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</si>
  <si>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</si>
  <si>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</si>
  <si>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</si>
  <si>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</si>
  <si>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</si>
  <si>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</si>
  <si>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</si>
  <si>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</si>
  <si>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</si>
  <si>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</si>
  <si>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</si>
  <si>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</si>
  <si>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</si>
  <si>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</si>
  <si>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</si>
  <si>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</si>
  <si>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</si>
  <si>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</si>
  <si>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</si>
  <si>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</si>
  <si>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</si>
  <si>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</si>
  <si>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</si>
  <si>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</si>
  <si>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</si>
  <si>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</si>
  <si>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</si>
  <si>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</si>
  <si>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</si>
  <si>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</si>
  <si>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</si>
  <si>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</si>
  <si>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</si>
  <si>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</si>
  <si>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</si>
  <si>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</si>
  <si>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</si>
  <si>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</si>
  <si>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</si>
  <si>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</si>
  <si>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</si>
  <si>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</si>
  <si>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</si>
  <si>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</si>
  <si>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</si>
  <si>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</si>
  <si>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</si>
  <si>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</si>
  <si>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</si>
  <si>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</si>
  <si>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</si>
  <si>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</si>
  <si>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</si>
  <si>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</si>
  <si>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</si>
  <si>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</si>
  <si>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</si>
  <si>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</si>
  <si>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</si>
  <si>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</si>
  <si>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</si>
  <si>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</si>
  <si>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</si>
  <si>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</si>
  <si>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</si>
  <si>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</si>
  <si>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</si>
  <si>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</si>
  <si>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</si>
  <si>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</si>
  <si>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</si>
  <si>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</si>
  <si>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</si>
  <si>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</si>
  <si>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</si>
  <si>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</si>
  <si>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</si>
  <si>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</si>
  <si>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</si>
  <si>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</si>
  <si>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</si>
  <si>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</si>
  <si>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</si>
  <si>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</si>
  <si>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</si>
  <si>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</si>
  <si>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</si>
  <si>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</si>
  <si>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</si>
  <si>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</si>
  <si>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</si>
  <si>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</si>
  <si>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</si>
  <si>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</si>
  <si>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</si>
  <si>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</si>
  <si>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</si>
  <si>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</si>
  <si>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</si>
  <si>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</si>
  <si>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</si>
  <si>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</si>
  <si>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</si>
  <si>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</si>
  <si>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</si>
  <si>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</si>
  <si>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</si>
  <si>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</si>
  <si>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</si>
  <si>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</si>
  <si>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</si>
  <si>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</si>
  <si>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</si>
  <si>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</si>
  <si>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</si>
  <si>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</si>
  <si>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</si>
  <si>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</si>
  <si>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</si>
  <si>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</si>
  <si>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</si>
  <si>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</si>
  <si>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</si>
  <si>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</si>
  <si>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</si>
  <si>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</si>
  <si>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</si>
  <si>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</si>
  <si>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</si>
  <si>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</si>
  <si>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</si>
  <si>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</si>
  <si>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</si>
  <si>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</si>
  <si>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</si>
  <si>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</si>
  <si>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</si>
  <si>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</si>
  <si>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</si>
  <si>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</si>
  <si>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</si>
  <si>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</si>
  <si>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</si>
  <si>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</si>
  <si>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</si>
  <si>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</si>
  <si>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</si>
  <si>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</si>
  <si>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</si>
  <si>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</si>
  <si>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</si>
  <si>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</si>
  <si>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</si>
  <si>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</si>
  <si>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</si>
  <si>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</si>
  <si>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</si>
  <si>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</si>
  <si>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</si>
  <si>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</si>
  <si>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</si>
  <si>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</si>
  <si>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</si>
  <si>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</si>
  <si>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</si>
  <si>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</si>
  <si>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</si>
  <si>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</si>
  <si>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</si>
  <si>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</si>
  <si>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</si>
  <si>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</si>
  <si>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</si>
  <si>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</si>
  <si>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</si>
  <si>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</si>
  <si>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</si>
  <si>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</si>
  <si>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</si>
  <si>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</si>
  <si>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</si>
  <si>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</si>
  <si>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</si>
  <si>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</si>
  <si>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</si>
  <si>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</si>
  <si>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</si>
  <si>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</si>
  <si>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</si>
  <si>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</si>
  <si>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</si>
  <si>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</si>
  <si>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</si>
  <si>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</si>
  <si>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</si>
  <si>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</si>
  <si>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</si>
  <si>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</si>
  <si>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</si>
  <si>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</si>
  <si>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</si>
  <si>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</si>
  <si>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</si>
  <si>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</si>
  <si>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</si>
  <si>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</si>
  <si>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</si>
  <si>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</si>
  <si>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</si>
  <si>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</si>
  <si>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</si>
  <si>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</si>
  <si>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</si>
  <si>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</si>
  <si>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</si>
  <si>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</si>
  <si>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</si>
  <si>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</si>
  <si>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</si>
  <si>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</si>
  <si>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</si>
  <si>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</si>
  <si>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</si>
  <si>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</si>
  <si>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</si>
  <si>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</si>
  <si>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</si>
  <si>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</si>
  <si>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</si>
  <si>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</si>
  <si>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</si>
  <si>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</si>
  <si>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</si>
  <si>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</si>
  <si>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</si>
  <si>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</si>
  <si>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</si>
  <si>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</si>
  <si>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</si>
  <si>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</si>
  <si>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</si>
  <si>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</si>
  <si>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</si>
  <si>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</si>
  <si>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</si>
  <si>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</si>
  <si>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</si>
  <si>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</si>
  <si>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</si>
  <si>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</si>
  <si>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</si>
  <si>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</si>
  <si>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</si>
  <si>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</si>
  <si>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</si>
  <si>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</si>
  <si>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</si>
  <si>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</si>
  <si>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</si>
  <si>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</si>
  <si>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</si>
  <si>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</si>
  <si>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</si>
  <si>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</si>
  <si>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</si>
  <si>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</si>
  <si>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</si>
  <si>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</si>
  <si>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</si>
  <si>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</si>
  <si>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</si>
  <si>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</si>
  <si>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</si>
  <si>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</si>
  <si>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</si>
  <si>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</si>
  <si>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</si>
  <si>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</si>
  <si>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</si>
  <si>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</si>
  <si>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</si>
  <si>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</si>
  <si>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</si>
  <si>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</si>
  <si>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</si>
  <si>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</si>
  <si>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</si>
  <si>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</si>
  <si>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</si>
  <si>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</si>
  <si>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</si>
  <si>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</si>
  <si>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</si>
  <si>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</si>
  <si>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</si>
  <si>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</si>
  <si>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</si>
  <si>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</si>
  <si>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</si>
  <si>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</si>
  <si>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</si>
  <si>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</si>
  <si>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</si>
  <si>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</si>
  <si>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</si>
  <si>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</si>
  <si>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</si>
  <si>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</si>
  <si>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</si>
  <si>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</si>
  <si>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</si>
  <si>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</si>
  <si>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</si>
  <si>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</si>
  <si>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</si>
  <si>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</si>
  <si>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</si>
  <si>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</si>
  <si>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</si>
  <si>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</si>
  <si>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</si>
  <si>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</si>
  <si>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</si>
  <si>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</si>
  <si>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</si>
  <si>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</si>
  <si>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</si>
  <si>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</si>
  <si>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</si>
  <si>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</si>
  <si>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</si>
  <si>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</si>
  <si>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</si>
  <si>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</si>
  <si>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</si>
  <si>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</si>
  <si>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</si>
  <si>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</si>
  <si>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</si>
  <si>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</si>
  <si>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</si>
  <si>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</si>
  <si>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</si>
  <si>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</si>
  <si>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</si>
  <si>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</si>
  <si>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</si>
  <si>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</si>
  <si>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</si>
  <si>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</si>
  <si>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</si>
  <si>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</si>
  <si>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</si>
  <si>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</si>
  <si>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</si>
  <si>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</si>
  <si>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</si>
  <si>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</si>
  <si>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</si>
  <si>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</si>
  <si>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</si>
  <si>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</si>
  <si>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</si>
  <si>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</si>
  <si>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</si>
  <si>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</si>
  <si>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</si>
  <si>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</si>
  <si>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</si>
  <si>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</si>
  <si>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</si>
  <si>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</si>
  <si>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</si>
  <si>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</si>
  <si>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</si>
  <si>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</si>
  <si>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</si>
  <si>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</si>
  <si>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</si>
  <si>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</si>
  <si>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</si>
  <si>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</si>
  <si>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</si>
  <si>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</si>
  <si>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</si>
  <si>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</si>
  <si>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</si>
  <si>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</si>
  <si>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</si>
  <si>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</si>
  <si>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</si>
  <si>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</si>
  <si>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</si>
  <si>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</si>
  <si>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</si>
  <si>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</si>
  <si>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</si>
  <si>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</si>
  <si>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</si>
  <si>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</si>
  <si>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</si>
  <si>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</si>
  <si>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</si>
  <si>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</si>
  <si>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</si>
  <si>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</si>
  <si>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</si>
  <si>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</si>
  <si>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</si>
  <si>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</si>
  <si>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</si>
  <si>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</si>
  <si>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</si>
  <si>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</si>
  <si>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</si>
  <si>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</si>
  <si>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</si>
  <si>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</si>
  <si>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</si>
  <si>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</si>
  <si>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</si>
  <si>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</si>
  <si>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</si>
  <si>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</si>
  <si>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</si>
  <si>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</si>
  <si>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</si>
  <si>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</si>
  <si>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</si>
  <si>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</si>
  <si>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</si>
  <si>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</si>
  <si>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</si>
  <si>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</si>
  <si>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</si>
  <si>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</si>
  <si>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</si>
  <si>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</si>
  <si>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</si>
  <si>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</si>
  <si>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</si>
  <si>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</si>
  <si>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</si>
  <si>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</si>
  <si>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</si>
  <si>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</si>
  <si>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</si>
  <si>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</si>
  <si>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</si>
  <si>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</si>
  <si>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</si>
  <si>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</si>
  <si>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</si>
  <si>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</si>
  <si>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</si>
  <si>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</si>
  <si>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</si>
  <si>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</si>
  <si>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</si>
  <si>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</si>
  <si>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</si>
  <si>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</si>
  <si>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</si>
  <si>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</si>
  <si>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</si>
  <si>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</si>
  <si>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</si>
  <si>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</si>
  <si>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</si>
  <si>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</si>
  <si>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</si>
  <si>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</si>
  <si>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</si>
  <si>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</si>
  <si>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</si>
  <si>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</si>
  <si>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</si>
  <si>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</si>
  <si>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</si>
  <si>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</si>
  <si>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</si>
  <si>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</si>
  <si>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</si>
  <si>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</si>
  <si>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</si>
  <si>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</si>
  <si>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</si>
  <si>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</si>
  <si>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</si>
  <si>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</si>
  <si>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</si>
  <si>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</si>
  <si>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</si>
  <si>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</si>
  <si>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</si>
  <si>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</si>
  <si>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</si>
  <si>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</si>
  <si>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</si>
  <si>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</si>
  <si>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</si>
  <si>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</si>
  <si>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</si>
  <si>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</si>
  <si>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</si>
  <si>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</si>
  <si>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</si>
  <si>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</si>
  <si>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</si>
  <si>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</si>
  <si>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</si>
  <si>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</si>
  <si>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</si>
  <si>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</si>
  <si>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</si>
  <si>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</si>
  <si>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</si>
  <si>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</si>
  <si>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</si>
  <si>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</si>
  <si>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</si>
  <si>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</si>
  <si>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</si>
  <si>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</si>
  <si>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</si>
  <si>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</si>
  <si>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</si>
  <si>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</si>
  <si>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</si>
  <si>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</si>
  <si>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</si>
  <si>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</si>
  <si>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</si>
  <si>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</si>
  <si>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</si>
  <si>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</si>
  <si>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</si>
  <si>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</si>
  <si>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</si>
  <si>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</si>
  <si>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</si>
  <si>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</si>
  <si>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</si>
  <si>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</si>
  <si>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</si>
  <si>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</si>
  <si>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</si>
  <si>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</si>
  <si>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</si>
  <si>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</si>
  <si>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</si>
  <si>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</si>
  <si>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</si>
  <si>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</si>
  <si>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</si>
  <si>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</si>
  <si>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</si>
  <si>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</si>
  <si>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</si>
  <si>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</si>
  <si>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</si>
  <si>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</si>
  <si>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</si>
  <si>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</si>
  <si>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</si>
  <si>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</si>
  <si>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</si>
  <si>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</si>
  <si>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</si>
  <si>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</si>
  <si>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</si>
  <si>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</si>
  <si>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</si>
  <si>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</si>
  <si>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</si>
  <si>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</si>
  <si>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</si>
  <si>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</si>
  <si>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</si>
  <si>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</si>
  <si>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</si>
  <si>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</si>
  <si>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</si>
  <si>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</si>
  <si>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</si>
  <si>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</si>
  <si>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</si>
  <si>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</si>
  <si>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</si>
  <si>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</si>
  <si>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</si>
  <si>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</si>
  <si>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</si>
  <si>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</si>
  <si>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</si>
  <si>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</si>
  <si>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</si>
  <si>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</si>
  <si>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</si>
  <si>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</si>
  <si>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</si>
  <si>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</si>
  <si>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</si>
  <si>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</si>
  <si>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</si>
  <si>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</si>
  <si>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</si>
  <si>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</si>
  <si>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</si>
  <si>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</si>
  <si>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</si>
  <si>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</si>
  <si>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</si>
  <si>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</si>
  <si>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</si>
  <si>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</si>
  <si>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</si>
  <si>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</si>
  <si>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</si>
  <si>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</si>
  <si>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</si>
  <si>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</si>
  <si>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</si>
  <si>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</si>
  <si>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</si>
  <si>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</si>
  <si>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</si>
  <si>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</si>
  <si>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</si>
  <si>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</si>
  <si>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</si>
  <si>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</si>
  <si>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</si>
  <si>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</si>
  <si>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</si>
  <si>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</si>
  <si>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</si>
  <si>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</si>
  <si>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</si>
  <si>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</si>
  <si>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</si>
  <si>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</si>
  <si>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</si>
  <si>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</si>
  <si>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</si>
  <si>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</si>
  <si>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</si>
  <si>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</si>
  <si>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</si>
  <si>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</si>
  <si>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</si>
  <si>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</si>
  <si>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</si>
  <si>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</si>
  <si>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</si>
  <si>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</si>
  <si>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</si>
  <si>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</si>
  <si>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</si>
  <si>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</si>
  <si>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</si>
  <si>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</si>
  <si>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</si>
  <si>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</si>
  <si>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</si>
  <si>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</si>
  <si>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</si>
  <si>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</si>
  <si>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</si>
  <si>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</si>
  <si>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</si>
  <si>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</si>
  <si>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</si>
  <si>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</si>
  <si>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</si>
  <si>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</si>
  <si>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</si>
  <si>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</si>
  <si>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</si>
  <si>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</si>
  <si>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</si>
  <si>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</si>
  <si>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</si>
  <si>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</si>
  <si>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</si>
  <si>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</si>
  <si>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</si>
  <si>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</si>
  <si>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</si>
  <si>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</si>
  <si>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</si>
  <si>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</si>
  <si>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</si>
  <si>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</si>
  <si>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</si>
  <si>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</si>
  <si>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</si>
  <si>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</si>
  <si>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</si>
  <si>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</si>
  <si>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</si>
  <si>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</si>
  <si>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</si>
  <si>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</si>
  <si>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</si>
  <si>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</si>
  <si>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</si>
  <si>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</si>
  <si>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</si>
  <si>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</si>
  <si>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</si>
  <si>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</si>
  <si>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</si>
  <si>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</si>
  <si>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</si>
  <si>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</si>
  <si>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</si>
  <si>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</si>
  <si>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</si>
  <si>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</si>
  <si>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</si>
  <si>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</si>
  <si>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</si>
  <si>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</si>
  <si>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</si>
  <si>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</si>
  <si>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</si>
  <si>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</si>
  <si>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</si>
  <si>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</si>
  <si>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</si>
  <si>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</si>
  <si>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</si>
  <si>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</si>
  <si>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</si>
  <si>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</si>
  <si>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</si>
  <si>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</si>
  <si>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</si>
  <si>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</si>
  <si>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</si>
  <si>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</si>
  <si>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</si>
  <si>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</si>
  <si>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</si>
  <si>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</si>
  <si>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</si>
  <si>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</si>
  <si>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</si>
  <si>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</si>
  <si>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</si>
  <si>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</si>
  <si>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</si>
  <si>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</si>
  <si>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</si>
  <si>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</si>
  <si>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</si>
  <si>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</si>
  <si>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</si>
  <si>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</si>
  <si>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</si>
  <si>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</si>
  <si>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</si>
  <si>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</si>
  <si>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</si>
  <si>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</si>
  <si>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</si>
  <si>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</si>
  <si>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</si>
  <si>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</si>
  <si>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</si>
  <si>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</si>
  <si>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</si>
  <si>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</si>
  <si>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</si>
  <si>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</si>
  <si>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</si>
  <si>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</si>
  <si>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</si>
  <si>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</si>
  <si>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</si>
  <si>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</si>
  <si>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</si>
  <si>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</si>
  <si>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</si>
  <si>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</si>
  <si>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</si>
  <si>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</si>
  <si>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</si>
  <si>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</si>
  <si>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</si>
  <si>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</si>
  <si>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</si>
  <si>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</si>
  <si>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</si>
  <si>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</si>
  <si>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</si>
  <si>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</si>
  <si>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</si>
  <si>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</si>
  <si>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</si>
  <si>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</si>
  <si>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</si>
  <si>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</si>
  <si>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</si>
  <si>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</si>
  <si>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</si>
  <si>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</si>
  <si>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</si>
  <si>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</si>
  <si>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</si>
  <si>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</si>
  <si>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</si>
  <si>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</si>
  <si>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</si>
  <si>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</si>
  <si>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</si>
  <si>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</si>
  <si>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</si>
  <si>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</si>
  <si>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</si>
  <si>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</si>
  <si>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</si>
  <si>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</si>
  <si>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</si>
  <si>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</si>
  <si>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</si>
  <si>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</si>
  <si>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</si>
  <si>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</si>
  <si>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</si>
  <si>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</si>
  <si>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</si>
  <si>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</si>
  <si>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</si>
  <si>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</si>
  <si>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</si>
  <si>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</si>
  <si>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</si>
  <si>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</si>
  <si>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</si>
  <si>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</si>
  <si>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</si>
  <si>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</si>
  <si>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</si>
  <si>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</si>
  <si>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</si>
  <si>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</si>
  <si>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</si>
  <si>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</si>
  <si>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</si>
  <si>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</si>
  <si>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</si>
  <si>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</si>
  <si>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</si>
  <si>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</si>
  <si>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</si>
  <si>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</si>
  <si>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</si>
  <si>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</si>
  <si>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</si>
  <si>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</si>
  <si>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</si>
  <si>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</si>
  <si>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</si>
  <si>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</si>
  <si>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</si>
  <si>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</si>
  <si>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</si>
  <si>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</si>
  <si>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</si>
  <si>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</si>
  <si>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</si>
  <si>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</si>
  <si>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</si>
  <si>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</si>
  <si>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</si>
  <si>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</si>
  <si>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</si>
  <si>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</si>
  <si>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</si>
  <si>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</si>
  <si>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</si>
  <si>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</si>
  <si>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</si>
  <si>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</si>
  <si>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</si>
  <si>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</si>
  <si>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</si>
  <si>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</si>
  <si>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</si>
  <si>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</si>
  <si>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</si>
  <si>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</si>
  <si>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</si>
  <si>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</si>
  <si>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</si>
  <si>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</si>
  <si>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</si>
  <si>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</si>
  <si>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</si>
  <si>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</si>
  <si>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</si>
  <si>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</si>
  <si>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</si>
  <si>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</si>
  <si>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</si>
  <si>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</si>
  <si>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</si>
  <si>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</si>
  <si>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</si>
  <si>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</si>
  <si>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</si>
  <si>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</si>
  <si>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</si>
  <si>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</si>
  <si>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</si>
  <si>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</si>
  <si>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</si>
  <si>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</si>
  <si>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</si>
  <si>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</si>
  <si>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</si>
  <si>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</si>
  <si>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</si>
  <si>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</si>
  <si>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</si>
  <si>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</si>
  <si>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</si>
  <si>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</si>
  <si>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</si>
  <si>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</si>
  <si>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</si>
  <si>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</si>
  <si>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</si>
  <si>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</si>
  <si>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</si>
  <si>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</si>
  <si>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</si>
  <si>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</si>
  <si>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</si>
  <si>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</si>
  <si>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</si>
  <si>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</si>
  <si>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</si>
  <si>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</si>
  <si>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</si>
  <si>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</si>
  <si>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</si>
  <si>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</si>
  <si>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</si>
  <si>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</si>
  <si>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</si>
  <si>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</si>
  <si>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</si>
  <si>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</si>
  <si>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</si>
  <si>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</si>
  <si>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</si>
  <si>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</si>
  <si>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</si>
  <si>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</si>
  <si>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</si>
  <si>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</si>
  <si>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</si>
  <si>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</si>
  <si>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</si>
  <si>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</si>
  <si>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</si>
  <si>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</si>
  <si>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</si>
  <si>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</si>
  <si>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</si>
  <si>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</si>
  <si>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</si>
  <si>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</si>
  <si>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</si>
  <si>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</si>
  <si>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</si>
  <si>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</si>
  <si>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</si>
  <si>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</si>
  <si>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</si>
  <si>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</si>
  <si>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</si>
  <si>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</si>
  <si>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</si>
  <si>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</si>
  <si>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</si>
  <si>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</si>
  <si>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</si>
  <si>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</si>
  <si>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</si>
  <si>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</si>
  <si>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</si>
  <si>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</si>
  <si>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</si>
  <si>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</si>
  <si>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</si>
  <si>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</si>
  <si>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</si>
  <si>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</si>
  <si>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</si>
  <si>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</si>
  <si>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</si>
  <si>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</si>
  <si>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</si>
  <si>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</si>
  <si>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</si>
  <si>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</si>
  <si>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</si>
  <si>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</si>
  <si>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</si>
  <si>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</si>
  <si>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</si>
  <si>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</si>
  <si>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</si>
  <si>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</si>
  <si>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</si>
  <si>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</si>
  <si>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</si>
  <si>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</si>
  <si>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</si>
  <si>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</si>
  <si>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</si>
  <si>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</si>
  <si>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</si>
  <si>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</si>
  <si>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</si>
  <si>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</si>
  <si>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</si>
  <si>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</si>
  <si>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</si>
  <si>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</si>
  <si>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</si>
  <si>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</si>
  <si>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</si>
  <si>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</si>
  <si>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</si>
  <si>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</si>
  <si>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</si>
  <si>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</si>
  <si>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</si>
  <si>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</si>
  <si>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</si>
  <si>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</si>
  <si>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</si>
  <si>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</si>
  <si>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</si>
  <si>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</si>
  <si>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</si>
  <si>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</si>
  <si>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</si>
  <si>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</si>
  <si>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</si>
  <si>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</si>
  <si>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</si>
  <si>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</si>
  <si>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</si>
  <si>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</si>
  <si>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</si>
  <si>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</si>
  <si>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</si>
  <si>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</si>
  <si>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</si>
  <si>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</si>
  <si>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</si>
  <si>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</si>
  <si>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</si>
  <si>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</si>
  <si>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</si>
  <si>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</si>
  <si>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</si>
  <si>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</si>
  <si>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</si>
  <si>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</si>
  <si>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</si>
  <si>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</si>
  <si>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</si>
  <si>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</si>
  <si>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</si>
  <si>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</si>
  <si>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</si>
  <si>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</si>
  <si>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</si>
  <si>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</si>
  <si>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</si>
  <si>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</si>
  <si>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</si>
  <si>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</si>
  <si>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</si>
  <si>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</si>
  <si>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</si>
  <si>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</si>
  <si>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</si>
  <si>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</si>
  <si>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</si>
  <si>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</si>
  <si>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</si>
  <si>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</si>
  <si>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</si>
  <si>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</si>
  <si>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</si>
  <si>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</si>
  <si>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</si>
  <si>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</si>
  <si>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</si>
  <si>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</si>
  <si>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</si>
  <si>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</si>
  <si>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</si>
  <si>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</si>
  <si>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</si>
  <si>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</si>
  <si>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</si>
  <si>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</si>
  <si>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</si>
  <si>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</si>
  <si>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</si>
  <si>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</si>
  <si>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</si>
  <si>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</si>
  <si>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</si>
  <si>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</si>
  <si>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</si>
  <si>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</si>
  <si>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</si>
  <si>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</si>
  <si>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</si>
  <si>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</si>
  <si>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</si>
  <si>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</si>
  <si>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</si>
  <si>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</si>
  <si>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</si>
  <si>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</si>
  <si>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</si>
  <si>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</si>
  <si>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</si>
  <si>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</si>
  <si>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</si>
  <si>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</si>
  <si>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</si>
  <si>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</si>
  <si>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</si>
  <si>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</si>
  <si>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</si>
  <si>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</si>
  <si>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</si>
  <si>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</si>
  <si>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</si>
  <si>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</si>
  <si>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</si>
  <si>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</si>
  <si>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</si>
  <si>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</si>
  <si>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</si>
  <si>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</si>
  <si>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</si>
  <si>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</si>
  <si>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</si>
  <si>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</si>
  <si>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</si>
  <si>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</si>
  <si>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</si>
  <si>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</si>
  <si>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</si>
  <si>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</si>
  <si>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</si>
  <si>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</si>
  <si>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</si>
  <si>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</si>
  <si>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</si>
  <si>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</si>
  <si>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</si>
  <si>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</si>
  <si>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</si>
  <si>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</si>
  <si>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</si>
  <si>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</si>
  <si>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</si>
  <si>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</si>
  <si>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</si>
  <si>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</si>
  <si>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</si>
  <si>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</si>
  <si>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</si>
  <si>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</si>
  <si>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</si>
  <si>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</si>
  <si>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</si>
  <si>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</si>
  <si>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</si>
  <si>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</si>
  <si>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</si>
  <si>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</si>
  <si>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</si>
  <si>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</si>
  <si>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</si>
  <si>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</si>
  <si>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</si>
  <si>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</si>
  <si>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</si>
  <si>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</si>
  <si>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</si>
  <si>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</si>
  <si>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</si>
  <si>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</si>
  <si>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</si>
  <si>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</si>
  <si>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</si>
  <si>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</si>
  <si>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</si>
  <si>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</si>
  <si>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</si>
  <si>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</si>
  <si>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</si>
  <si>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</si>
  <si>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</si>
  <si>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</si>
  <si>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</si>
  <si>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</si>
  <si>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</si>
  <si>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</si>
  <si>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</si>
  <si>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</si>
  <si>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</si>
  <si>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</si>
  <si>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</si>
  <si>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</si>
  <si>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</si>
  <si>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</si>
  <si>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</si>
  <si>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</si>
  <si>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</si>
  <si>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</si>
  <si>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</si>
  <si>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</si>
  <si>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</si>
  <si>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</si>
  <si>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</si>
  <si>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</si>
  <si>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</si>
  <si>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</si>
  <si>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</si>
  <si>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</si>
  <si>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</si>
  <si>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</si>
  <si>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</si>
  <si>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</si>
  <si>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</si>
  <si>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</si>
  <si>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</si>
  <si>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</si>
  <si>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</si>
  <si>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</si>
  <si>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</si>
  <si>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</si>
  <si>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</si>
  <si>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</si>
  <si>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</si>
  <si>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</si>
  <si>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</si>
  <si>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</si>
  <si>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</si>
  <si>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</si>
  <si>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</si>
  <si>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</si>
  <si>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</si>
  <si>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</si>
  <si>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</si>
  <si>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</si>
  <si>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</si>
  <si>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</si>
  <si>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</si>
  <si>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</si>
  <si>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</si>
  <si>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</si>
  <si>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</si>
  <si>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</si>
  <si>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</si>
  <si>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</si>
  <si>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</si>
  <si>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</si>
  <si>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</si>
  <si>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</si>
  <si>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</si>
  <si>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</si>
  <si>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</si>
  <si>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</si>
  <si>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</si>
  <si>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</si>
  <si>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</si>
  <si>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</si>
  <si>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</si>
  <si>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</si>
  <si>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</si>
  <si>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</si>
  <si>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</si>
  <si>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</si>
  <si>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</si>
  <si>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</si>
  <si>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</si>
  <si>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</si>
  <si>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</si>
  <si>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</si>
  <si>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</si>
  <si>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</si>
  <si>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</si>
  <si>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</si>
  <si>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</si>
  <si>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</si>
  <si>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</si>
  <si>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</si>
  <si>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</si>
  <si>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</si>
  <si>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</si>
  <si>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</si>
  <si>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</si>
  <si>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</si>
  <si>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</si>
  <si>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</si>
  <si>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</si>
  <si>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</si>
  <si>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</si>
  <si>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</si>
  <si>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</si>
  <si>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</si>
  <si>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</si>
  <si>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</si>
  <si>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</si>
  <si>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</si>
  <si>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</si>
  <si>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</si>
  <si>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</si>
  <si>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</si>
  <si>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</si>
  <si>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</si>
  <si>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</si>
  <si>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</si>
  <si>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</si>
  <si>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</si>
  <si>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</si>
  <si>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</si>
  <si>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</si>
  <si>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</si>
  <si>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</si>
  <si>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</si>
  <si>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</si>
  <si>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</si>
  <si>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</si>
  <si>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</si>
  <si>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</si>
  <si>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</si>
  <si>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</si>
  <si>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</si>
  <si>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</si>
  <si>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</si>
  <si>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</si>
  <si>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</si>
  <si>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</si>
  <si>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</si>
  <si>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</si>
  <si>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</si>
  <si>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</si>
  <si>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</si>
  <si>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</si>
  <si>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</si>
  <si>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</si>
  <si>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</si>
  <si>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</si>
  <si>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</si>
  <si>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</si>
  <si>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</si>
  <si>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</si>
  <si>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</si>
  <si>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</si>
  <si>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</si>
  <si>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</si>
  <si>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</si>
  <si>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</si>
  <si>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</si>
  <si>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</si>
  <si>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</si>
  <si>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</si>
  <si>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</si>
  <si>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</si>
  <si>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</si>
  <si>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</si>
  <si>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</si>
  <si>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</si>
  <si>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</si>
  <si>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</si>
  <si>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</si>
  <si>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</si>
  <si>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</si>
  <si>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</si>
  <si>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</si>
  <si>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</si>
  <si>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</si>
  <si>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</si>
  <si>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</si>
  <si>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</si>
  <si>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</si>
  <si>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</si>
  <si>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</si>
  <si>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</si>
  <si>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</si>
  <si>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</si>
  <si>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</si>
  <si>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</si>
  <si>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</si>
  <si>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</si>
  <si>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</si>
  <si>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</si>
  <si>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</si>
  <si>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</si>
  <si>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</si>
  <si>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</si>
  <si>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</si>
  <si>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</si>
  <si>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</si>
  <si>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</si>
  <si>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</si>
  <si>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</si>
  <si>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</si>
  <si>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</si>
  <si>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</si>
  <si>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</si>
  <si>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</si>
  <si>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</si>
  <si>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</si>
  <si>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</si>
  <si>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</si>
  <si>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</si>
  <si>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</si>
  <si>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</si>
  <si>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</si>
  <si>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</si>
  <si>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</si>
  <si>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</si>
  <si>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</si>
  <si>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</si>
  <si>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</si>
  <si>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</si>
  <si>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</si>
  <si>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</si>
  <si>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</si>
  <si>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</si>
  <si>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</si>
  <si>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</si>
  <si>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</si>
  <si>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</si>
  <si>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</si>
  <si>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</si>
  <si>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</si>
  <si>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</si>
  <si>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</si>
  <si>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</si>
  <si>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</si>
  <si>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</si>
  <si>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</si>
  <si>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</si>
  <si>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</si>
  <si>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</si>
  <si>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</si>
  <si>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</si>
  <si>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</si>
  <si>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</si>
  <si>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</si>
  <si>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</si>
  <si>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</si>
  <si>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</si>
  <si>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</si>
  <si>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</si>
  <si>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</si>
  <si>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</si>
  <si>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</si>
  <si>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</si>
  <si>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</si>
  <si>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</si>
  <si>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</si>
  <si>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</si>
  <si>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</si>
  <si>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</si>
  <si>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</si>
  <si>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</si>
  <si>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</si>
  <si>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</si>
  <si>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</si>
  <si>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</si>
  <si>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</si>
  <si>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</si>
  <si>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</si>
  <si>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</si>
  <si>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</si>
  <si>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</si>
  <si>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</si>
  <si>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</si>
  <si>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</si>
  <si>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</si>
  <si>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</si>
  <si>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</si>
  <si>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</si>
  <si>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</si>
  <si>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</si>
  <si>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</si>
  <si>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</si>
  <si>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</si>
  <si>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</si>
  <si>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</si>
  <si>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</si>
  <si>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</si>
  <si>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</si>
  <si>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</si>
  <si>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</si>
  <si>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</si>
  <si>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</si>
  <si>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</si>
  <si>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</si>
  <si>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</si>
  <si>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</si>
  <si>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</si>
  <si>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</si>
  <si>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</si>
  <si>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</si>
  <si>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</si>
  <si>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</si>
  <si>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</si>
  <si>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</si>
  <si>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</si>
  <si>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</si>
  <si>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</si>
  <si>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</si>
  <si>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</si>
  <si>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</si>
  <si>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</si>
  <si>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</si>
  <si>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</si>
  <si>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</si>
  <si>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</si>
  <si>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</si>
  <si>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</si>
  <si>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</si>
  <si>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</si>
  <si>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</si>
  <si>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</si>
  <si>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</si>
  <si>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</si>
  <si>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</si>
  <si>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</si>
  <si>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</si>
  <si>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</si>
  <si>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</si>
  <si>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</si>
  <si>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</si>
  <si>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</si>
  <si>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</si>
  <si>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</si>
  <si>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</si>
  <si>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</si>
  <si>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</si>
  <si>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</si>
  <si>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</si>
  <si>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</si>
  <si>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</si>
  <si>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</si>
  <si>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</si>
  <si>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</si>
  <si>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</si>
  <si>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</si>
  <si>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</si>
  <si>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</si>
  <si>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</si>
  <si>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</si>
  <si>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</si>
  <si>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</si>
  <si>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</si>
  <si>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</si>
  <si>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</si>
  <si>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</si>
  <si>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</si>
  <si>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</si>
  <si>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</si>
  <si>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</si>
  <si>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</si>
  <si>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</si>
  <si>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</si>
  <si>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</si>
  <si>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</si>
  <si>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</si>
  <si>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</si>
  <si>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</si>
  <si>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</si>
  <si>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</si>
  <si>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</si>
  <si>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</si>
  <si>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</si>
  <si>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</si>
  <si>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</si>
  <si>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</si>
  <si>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</si>
  <si>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</si>
  <si>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</si>
  <si>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</si>
  <si>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</si>
  <si>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</si>
  <si>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</si>
  <si>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</si>
  <si>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</si>
  <si>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</si>
  <si>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</si>
  <si>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</si>
  <si>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</si>
  <si>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</si>
  <si>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</si>
  <si>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</si>
  <si>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</si>
  <si>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</si>
  <si>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</si>
  <si>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</si>
  <si>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</si>
  <si>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</si>
  <si>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</si>
  <si>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</si>
  <si>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</si>
  <si>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</si>
  <si>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</si>
  <si>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</si>
  <si>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</si>
  <si>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</si>
  <si>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</si>
  <si>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</si>
  <si>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</si>
  <si>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</si>
  <si>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</si>
  <si>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</si>
  <si>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</si>
  <si>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</si>
  <si>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</si>
  <si>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</si>
  <si>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</si>
  <si>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</si>
  <si>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</si>
  <si>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</si>
  <si>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</si>
  <si>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</si>
  <si>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</si>
  <si>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</si>
  <si>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</si>
  <si>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</si>
  <si>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</si>
  <si>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</si>
  <si>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</si>
  <si>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</si>
  <si>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</si>
  <si>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</si>
  <si>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</si>
  <si>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</si>
  <si>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</si>
  <si>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</si>
  <si>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</si>
  <si>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</si>
  <si>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</si>
  <si>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</si>
  <si>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</si>
  <si>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</si>
  <si>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</si>
  <si>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</si>
  <si>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</si>
  <si>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</si>
  <si>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</si>
  <si>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</si>
  <si>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</si>
  <si>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</si>
  <si>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</si>
  <si>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</si>
  <si>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</si>
  <si>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</si>
  <si>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</si>
  <si>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</si>
  <si>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</si>
  <si>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</si>
  <si>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</si>
  <si>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</si>
  <si>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</si>
  <si>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</si>
  <si>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</si>
  <si>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</si>
  <si>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</si>
  <si>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</si>
  <si>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</si>
  <si>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</si>
  <si>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</si>
  <si>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</si>
  <si>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</si>
  <si>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</si>
  <si>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</si>
  <si>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</si>
  <si>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</si>
  <si>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</si>
  <si>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</si>
  <si>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</si>
  <si>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</si>
  <si>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</si>
  <si>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</si>
  <si>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</si>
  <si>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</si>
  <si>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</si>
  <si>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</si>
  <si>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</si>
  <si>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</si>
  <si>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</si>
  <si>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</si>
  <si>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</si>
  <si>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</si>
  <si>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</si>
  <si>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</si>
  <si>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</si>
  <si>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</si>
  <si>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</si>
  <si>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</si>
  <si>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</si>
  <si>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</si>
  <si>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</si>
  <si>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</si>
  <si>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</si>
  <si>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</si>
  <si>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</si>
  <si>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</si>
  <si>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</si>
  <si>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</si>
  <si>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</si>
  <si>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</si>
  <si>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</si>
  <si>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</si>
  <si>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</si>
  <si>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</si>
  <si>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</si>
  <si>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</si>
  <si>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</si>
  <si>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</si>
  <si>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</si>
  <si>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</si>
  <si>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</si>
  <si>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</si>
  <si>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</si>
  <si>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</si>
  <si>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</si>
  <si>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</si>
  <si>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</si>
  <si>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</si>
  <si>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</si>
  <si>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</si>
  <si>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</si>
  <si>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</si>
  <si>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</si>
  <si>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</si>
  <si>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</si>
  <si>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</si>
  <si>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</si>
  <si>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</si>
  <si>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</si>
  <si>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</si>
  <si>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</si>
  <si>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</si>
  <si>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</si>
  <si>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</si>
  <si>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</si>
  <si>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</si>
  <si>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</si>
  <si>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</si>
  <si>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</si>
  <si>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</si>
  <si>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</si>
  <si>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</si>
  <si>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</si>
  <si>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</si>
  <si>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</si>
  <si>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</si>
  <si>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</si>
  <si>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</si>
  <si>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</si>
  <si>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</si>
  <si>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</si>
  <si>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</si>
  <si>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</si>
  <si>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</si>
  <si>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</si>
  <si>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</si>
  <si>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</si>
  <si>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</si>
  <si>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</si>
  <si>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</si>
  <si>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</si>
  <si>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</si>
  <si>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</si>
  <si>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</si>
  <si>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</si>
  <si>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</si>
  <si>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</si>
  <si>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</si>
  <si>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</si>
  <si>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</si>
  <si>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</si>
  <si>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</si>
  <si>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</si>
  <si>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</si>
  <si>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</si>
  <si>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</si>
  <si>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</si>
  <si>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</si>
  <si>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</si>
  <si>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</si>
  <si>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</si>
  <si>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</si>
  <si>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</si>
  <si>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</si>
  <si>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</si>
  <si>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</si>
  <si>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</si>
  <si>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</si>
  <si>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</si>
  <si>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</si>
  <si>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</si>
  <si>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</si>
  <si>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</si>
  <si>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</si>
  <si>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</si>
  <si>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</si>
  <si>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</si>
  <si>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</si>
  <si>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</si>
  <si>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</si>
  <si>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</si>
  <si>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</si>
  <si>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</si>
  <si>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</si>
  <si>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</si>
  <si>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</si>
  <si>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</si>
  <si>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</si>
  <si>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</si>
  <si>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</si>
  <si>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</si>
  <si>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</si>
  <si>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</si>
  <si>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</si>
  <si>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</si>
  <si>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</si>
  <si>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</si>
  <si>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</si>
  <si>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</si>
  <si>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</si>
  <si>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</si>
  <si>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</si>
  <si>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</si>
  <si>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</si>
  <si>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</si>
  <si>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</si>
  <si>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</si>
  <si>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</si>
  <si>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</si>
  <si>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</si>
  <si>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</si>
  <si>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</si>
  <si>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</si>
  <si>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</si>
  <si>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</si>
  <si>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</si>
  <si>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</si>
  <si>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</si>
  <si>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</si>
  <si>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</si>
  <si>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</si>
  <si>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</si>
  <si>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</si>
  <si>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</si>
  <si>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</si>
  <si>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</si>
  <si>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</si>
  <si>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</si>
  <si>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</si>
  <si>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</si>
  <si>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</si>
  <si>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</si>
  <si>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</si>
  <si>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</si>
  <si>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</si>
  <si>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</si>
  <si>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</si>
  <si>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</si>
  <si>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</si>
  <si>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</si>
  <si>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</si>
  <si>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</si>
  <si>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</si>
  <si>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</si>
  <si>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</si>
  <si>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</si>
  <si>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</si>
  <si>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</si>
  <si>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</si>
  <si>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</si>
  <si>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</si>
  <si>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</si>
  <si>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</si>
  <si>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</si>
  <si>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</si>
  <si>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</si>
  <si>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</si>
  <si>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</si>
  <si>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</si>
  <si>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</si>
  <si>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</si>
  <si>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</si>
  <si>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</si>
  <si>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</si>
  <si>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</si>
  <si>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</si>
  <si>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</si>
  <si>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</si>
  <si>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</si>
  <si>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</si>
  <si>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</si>
  <si>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</si>
  <si>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</si>
  <si>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</si>
  <si>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</si>
  <si>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</si>
  <si>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</si>
  <si>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</si>
  <si>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</si>
  <si>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</si>
  <si>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</si>
  <si>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</si>
  <si>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</si>
  <si>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</si>
  <si>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</si>
  <si>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</si>
  <si>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</si>
  <si>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</si>
  <si>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</si>
  <si>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</si>
  <si>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</si>
  <si>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</si>
  <si>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</si>
  <si>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</si>
  <si>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</si>
  <si>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</si>
  <si>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</si>
  <si>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</si>
  <si>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</si>
  <si>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</si>
  <si>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</si>
  <si>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</si>
  <si>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</si>
  <si>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</si>
  <si>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</si>
  <si>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</si>
  <si>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</si>
  <si>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</si>
  <si>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</si>
  <si>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</si>
  <si>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</si>
  <si>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</si>
  <si>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</si>
  <si>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</si>
  <si>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</si>
  <si>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</si>
  <si>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</si>
  <si>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</si>
  <si>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</si>
  <si>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</si>
  <si>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</si>
  <si>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</si>
  <si>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</si>
  <si>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</si>
  <si>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</si>
  <si>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</si>
  <si>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</si>
  <si>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</si>
  <si>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</si>
  <si>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</si>
  <si>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</si>
  <si>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</si>
  <si>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</si>
  <si>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</si>
  <si>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</si>
  <si>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</si>
  <si>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</si>
  <si>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</si>
  <si>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</si>
  <si>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</si>
  <si>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</si>
  <si>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</si>
  <si>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</si>
  <si>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</si>
  <si>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</si>
  <si>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</si>
  <si>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</si>
  <si>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</si>
  <si>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</si>
  <si>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</si>
  <si>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</si>
  <si>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</si>
  <si>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</si>
  <si>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</si>
  <si>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</si>
  <si>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</si>
  <si>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</si>
  <si>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</si>
  <si>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</si>
  <si>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</si>
  <si>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</si>
  <si>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</si>
  <si>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</si>
  <si>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</si>
  <si>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</si>
  <si>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</si>
  <si>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</si>
  <si>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</si>
  <si>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</si>
  <si>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</si>
  <si>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</si>
  <si>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</si>
  <si>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</si>
  <si>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</si>
  <si>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</si>
  <si>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</si>
  <si>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</si>
  <si>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</si>
  <si>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</si>
  <si>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</si>
  <si>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</si>
  <si>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</si>
  <si>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</si>
  <si>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</si>
  <si>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</si>
  <si>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</si>
  <si>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</si>
  <si>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</si>
  <si>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</si>
  <si>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</si>
  <si>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</si>
  <si>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</si>
  <si>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</si>
  <si>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</si>
  <si>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</si>
  <si>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</si>
  <si>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</si>
  <si>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</si>
  <si>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</si>
  <si>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</si>
  <si>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</si>
  <si>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</si>
  <si>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</si>
  <si>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</si>
  <si>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</si>
  <si>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</si>
  <si>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</si>
  <si>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</si>
  <si>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</si>
  <si>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</si>
  <si>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</si>
  <si>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</si>
  <si>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</si>
  <si>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</si>
  <si>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</si>
  <si>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</si>
  <si>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</si>
  <si>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</si>
  <si>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</si>
  <si>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</si>
  <si>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</si>
  <si>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</si>
  <si>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</si>
  <si>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</si>
  <si>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</si>
  <si>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</si>
  <si>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</si>
  <si>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</si>
  <si>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</si>
  <si>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</si>
  <si>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</si>
  <si>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</si>
  <si>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</si>
  <si>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</si>
  <si>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</si>
  <si>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</si>
  <si>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</si>
  <si>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</si>
  <si>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</si>
  <si>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</si>
  <si>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</si>
  <si>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</si>
  <si>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</si>
  <si>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</si>
  <si>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</si>
  <si>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</si>
  <si>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</si>
  <si>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</si>
  <si>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</si>
  <si>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</si>
  <si>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</si>
  <si>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</si>
  <si>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</si>
  <si>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</si>
  <si>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</si>
  <si>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</si>
  <si>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</si>
  <si>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</si>
  <si>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</si>
  <si>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</si>
  <si>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</si>
  <si>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</si>
  <si>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</si>
  <si>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</si>
  <si>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</si>
  <si>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</si>
  <si>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</si>
  <si>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</si>
  <si>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</si>
  <si>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</si>
  <si>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</si>
  <si>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</si>
  <si>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</si>
  <si>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</si>
  <si>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</si>
  <si>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</si>
  <si>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</si>
  <si>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</si>
  <si>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</si>
  <si>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</si>
  <si>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</si>
  <si>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</si>
  <si>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</si>
  <si>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</si>
  <si>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</si>
  <si>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</si>
  <si>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</si>
  <si>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</si>
  <si>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</si>
  <si>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</si>
  <si>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</si>
  <si>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</si>
  <si>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</si>
  <si>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</si>
  <si>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</si>
  <si>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</si>
  <si>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</si>
  <si>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</si>
  <si>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</si>
  <si>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</si>
  <si>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</si>
  <si>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</si>
  <si>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</si>
  <si>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</si>
  <si>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</si>
  <si>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</si>
  <si>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</si>
  <si>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</si>
  <si>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</si>
  <si>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</si>
  <si>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</si>
  <si>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</si>
  <si>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</si>
  <si>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</si>
  <si>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</si>
  <si>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</si>
  <si>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</si>
  <si>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</si>
  <si>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</si>
  <si>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</si>
  <si>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</si>
  <si>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</si>
  <si>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</si>
  <si>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</si>
  <si>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</si>
  <si>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</si>
  <si>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</si>
  <si>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</si>
  <si>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</si>
  <si>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</si>
  <si>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</si>
  <si>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</si>
  <si>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</si>
  <si>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</si>
  <si>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</si>
  <si>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</si>
  <si>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</si>
  <si>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</si>
  <si>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</si>
  <si>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</si>
  <si>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</si>
  <si>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</si>
  <si>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</si>
  <si>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</si>
  <si>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</si>
  <si>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</si>
  <si>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</si>
  <si>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</si>
  <si>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</si>
  <si>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</si>
  <si>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</si>
  <si>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</si>
  <si>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</si>
  <si>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</si>
  <si>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</si>
  <si>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</si>
  <si>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</si>
  <si>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</si>
  <si>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</si>
  <si>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</si>
  <si>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</si>
  <si>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</si>
  <si>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</si>
  <si>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</si>
  <si>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</si>
  <si>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</si>
  <si>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</si>
  <si>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</si>
  <si>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</si>
  <si>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</si>
  <si>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</si>
  <si>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</si>
  <si>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</si>
  <si>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</si>
  <si>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</si>
  <si>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</si>
  <si>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</si>
  <si>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</si>
  <si>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</si>
  <si>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</si>
  <si>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</si>
  <si>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</si>
  <si>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</si>
  <si>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</si>
  <si>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</si>
  <si>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</si>
  <si>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</si>
  <si>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</si>
  <si>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</si>
  <si>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</si>
  <si>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</si>
  <si>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</si>
  <si>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</si>
  <si>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</si>
  <si>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</si>
  <si>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</si>
  <si>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</si>
  <si>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</si>
  <si>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</si>
  <si>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</si>
  <si>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</si>
  <si>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</si>
  <si>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</si>
  <si>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</si>
  <si>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</si>
  <si>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</si>
  <si>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</si>
  <si>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</si>
  <si>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</si>
  <si>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</si>
  <si>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</si>
  <si>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</si>
  <si>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</si>
  <si>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</si>
  <si>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</si>
  <si>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</si>
  <si>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</si>
  <si>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</si>
  <si>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</si>
  <si>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</si>
  <si>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</si>
  <si>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</si>
  <si>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</si>
  <si>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</si>
  <si>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</si>
  <si>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</si>
  <si>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</si>
  <si>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</si>
  <si>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</si>
  <si>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</si>
  <si>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</si>
  <si>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</si>
  <si>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</si>
  <si>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</si>
  <si>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</si>
  <si>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</si>
  <si>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</si>
  <si>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</si>
  <si>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</si>
  <si>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</si>
  <si>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</si>
  <si>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</si>
  <si>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</si>
  <si>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</si>
  <si>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</si>
  <si>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</si>
  <si>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</si>
  <si>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</si>
  <si>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</si>
  <si>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</si>
  <si>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</si>
  <si>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</si>
  <si>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</si>
  <si>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</si>
  <si>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</si>
  <si>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</si>
  <si>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</si>
  <si>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</si>
  <si>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</si>
  <si>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</si>
  <si>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</si>
  <si>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</si>
  <si>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</si>
  <si>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</si>
  <si>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</si>
  <si>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</si>
  <si>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</si>
  <si>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</si>
  <si>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</si>
  <si>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</si>
  <si>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</si>
  <si>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</si>
  <si>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</si>
  <si>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</si>
  <si>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</si>
  <si>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</si>
  <si>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</si>
  <si>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</si>
  <si>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</si>
  <si>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</si>
  <si>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</si>
  <si>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</si>
  <si>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</si>
  <si>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</si>
  <si>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</si>
  <si>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</si>
  <si>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</si>
  <si>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</si>
  <si>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</si>
  <si>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</si>
  <si>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</si>
  <si>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</si>
  <si>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</si>
  <si>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</si>
  <si>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</si>
  <si>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</si>
  <si>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</si>
  <si>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</si>
  <si>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</si>
  <si>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</si>
  <si>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</si>
  <si>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</si>
  <si>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</si>
  <si>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</si>
  <si>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</si>
  <si>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</si>
  <si>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</si>
  <si>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</si>
  <si>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</si>
  <si>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</si>
  <si>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</si>
  <si>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</si>
  <si>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</si>
  <si>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</si>
  <si>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</si>
  <si>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</si>
  <si>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</si>
  <si>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</si>
  <si>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</si>
  <si>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</si>
  <si>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</si>
  <si>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</si>
  <si>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</si>
  <si>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</si>
  <si>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</si>
  <si>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</si>
  <si>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</si>
  <si>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</si>
  <si>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</si>
  <si>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</si>
  <si>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</si>
  <si>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</si>
  <si>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</si>
  <si>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</si>
  <si>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</si>
  <si>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</si>
  <si>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</si>
  <si>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</si>
  <si>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</si>
  <si>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</si>
  <si>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</si>
  <si>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</si>
  <si>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</si>
  <si>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</si>
  <si>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</si>
  <si>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</si>
  <si>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</si>
  <si>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</si>
  <si>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</si>
  <si>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</si>
  <si>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</si>
  <si>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</si>
  <si>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</si>
  <si>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</si>
  <si>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</si>
  <si>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</si>
  <si>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</si>
  <si>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</si>
  <si>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</si>
  <si>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</si>
  <si>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</si>
  <si>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</si>
  <si>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</si>
  <si>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</si>
  <si>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</si>
  <si>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</si>
  <si>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</si>
  <si>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</si>
  <si>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</si>
  <si>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</si>
  <si>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</si>
  <si>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</si>
  <si>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</si>
  <si>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</si>
  <si>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</si>
  <si>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</si>
  <si>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</si>
  <si>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</si>
  <si>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</si>
  <si>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</si>
  <si>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</si>
  <si>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</si>
  <si>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</si>
  <si>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</si>
  <si>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</si>
  <si>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</si>
  <si>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</si>
  <si>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</si>
  <si>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</si>
  <si>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</si>
  <si>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</si>
  <si>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</si>
  <si>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</si>
  <si>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</si>
  <si>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</si>
  <si>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</si>
  <si>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</si>
  <si>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</si>
  <si>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</si>
  <si>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</si>
  <si>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</si>
  <si>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</si>
  <si>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</si>
  <si>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</si>
  <si>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</si>
  <si>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</si>
  <si>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</si>
  <si>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</si>
  <si>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</si>
  <si>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</si>
  <si>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</si>
  <si>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</si>
  <si>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</si>
  <si>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</si>
  <si>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</si>
  <si>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</si>
  <si>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</si>
  <si>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</si>
  <si>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</si>
  <si>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</si>
  <si>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</si>
  <si>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</si>
  <si>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</si>
  <si>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</si>
  <si>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</si>
  <si>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</si>
  <si>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</si>
  <si>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</si>
  <si>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</si>
  <si>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</si>
  <si>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</si>
  <si>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</si>
  <si>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</si>
  <si>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</si>
  <si>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</si>
  <si>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</si>
  <si>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</si>
  <si>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</si>
  <si>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</si>
  <si>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</si>
  <si>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</si>
  <si>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</si>
  <si>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</si>
  <si>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</si>
  <si>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</si>
  <si>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</si>
  <si>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</si>
  <si>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</si>
  <si>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</si>
  <si>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</si>
  <si>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</si>
  <si>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</si>
  <si>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</si>
  <si>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</si>
  <si>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</si>
  <si>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</si>
  <si>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</si>
  <si>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</si>
  <si>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</si>
  <si>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</si>
  <si>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</si>
  <si>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</si>
  <si>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</si>
  <si>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</si>
  <si>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</si>
  <si>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</si>
  <si>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</si>
  <si>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</si>
  <si>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</si>
  <si>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</si>
  <si>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</si>
  <si>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</si>
  <si>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</si>
  <si>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</si>
  <si>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</si>
  <si>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</si>
  <si>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</si>
  <si>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</si>
  <si>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</si>
  <si>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</si>
  <si>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</si>
  <si>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</si>
  <si>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</si>
  <si>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</si>
  <si>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</si>
  <si>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</si>
  <si>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</si>
  <si>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</si>
  <si>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</si>
  <si>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</si>
  <si>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</si>
  <si>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</si>
  <si>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</si>
  <si>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</si>
  <si>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</si>
  <si>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</si>
  <si>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</si>
  <si>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</si>
  <si>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</si>
  <si>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</si>
  <si>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</si>
  <si>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</si>
  <si>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</si>
  <si>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</si>
  <si>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</si>
  <si>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</si>
  <si>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</si>
  <si>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</si>
  <si>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</si>
  <si>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</si>
  <si>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</si>
  <si>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</si>
  <si>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</si>
  <si>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</si>
  <si>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</si>
  <si>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</si>
  <si>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</si>
  <si>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</si>
  <si>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</si>
  <si>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</si>
  <si>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</si>
  <si>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</si>
  <si>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</si>
  <si>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</si>
  <si>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</si>
  <si>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</si>
  <si>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</si>
  <si>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</si>
  <si>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</si>
  <si>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</si>
  <si>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</si>
  <si>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</si>
  <si>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</si>
  <si>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</si>
  <si>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</si>
  <si>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</si>
  <si>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</si>
  <si>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</si>
  <si>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</si>
  <si>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</si>
  <si>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</si>
  <si>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</si>
  <si>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</si>
  <si>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</si>
  <si>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</si>
  <si>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</si>
  <si>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</si>
  <si>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</si>
  <si>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</si>
  <si>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</si>
  <si>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</si>
  <si>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</si>
  <si>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</si>
  <si>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</si>
  <si>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</si>
  <si>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</si>
  <si>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</si>
  <si>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</si>
  <si>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</si>
  <si>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</si>
  <si>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</si>
  <si>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</si>
  <si>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</si>
  <si>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</si>
  <si>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</si>
  <si>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</si>
  <si>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</si>
  <si>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</si>
  <si>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</si>
  <si>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</si>
  <si>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</si>
  <si>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</si>
  <si>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</si>
  <si>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</si>
  <si>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</si>
  <si>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</si>
  <si>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</si>
  <si>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</si>
  <si>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</si>
  <si>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</si>
  <si>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</si>
  <si>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</si>
  <si>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</si>
  <si>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</si>
  <si>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</si>
  <si>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</si>
  <si>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</si>
  <si>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</si>
  <si>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</si>
  <si>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</si>
  <si>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</si>
  <si>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</si>
  <si>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</si>
  <si>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</si>
  <si>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</si>
  <si>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</si>
  <si>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</si>
  <si>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</si>
  <si>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</si>
  <si>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</si>
  <si>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</si>
  <si>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</si>
  <si>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</si>
  <si>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</si>
  <si>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</si>
  <si>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</si>
  <si>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</si>
  <si>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</si>
  <si>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</si>
  <si>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</si>
  <si>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</si>
  <si>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</si>
  <si>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</si>
  <si>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</si>
  <si>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</si>
  <si>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</si>
  <si>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</si>
  <si>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</si>
  <si>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</si>
  <si>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</si>
  <si>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</si>
  <si>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</si>
  <si>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</si>
  <si>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</si>
  <si>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</si>
  <si>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</si>
  <si>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</si>
  <si>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</si>
  <si>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</si>
  <si>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</si>
  <si>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</si>
  <si>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</si>
  <si>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</si>
  <si>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</si>
  <si>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</si>
  <si>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</si>
  <si>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</si>
  <si>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</si>
  <si>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</si>
  <si>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</si>
  <si>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</si>
  <si>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</si>
  <si>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</si>
  <si>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</si>
  <si>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</si>
  <si>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</si>
  <si>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</si>
  <si>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</si>
  <si>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</si>
  <si>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</si>
  <si>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</si>
  <si>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</si>
  <si>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</si>
  <si>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</si>
  <si>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</si>
  <si>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</si>
  <si>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</si>
  <si>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</si>
  <si>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</si>
  <si>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</si>
  <si>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</si>
  <si>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</si>
  <si>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</si>
  <si>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</si>
  <si>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</si>
  <si>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</si>
  <si>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</si>
  <si>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</si>
  <si>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</si>
  <si>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</si>
  <si>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</si>
  <si>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</si>
  <si>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</si>
  <si>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</si>
  <si>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</si>
  <si>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</si>
  <si>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</si>
  <si>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</si>
  <si>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</si>
  <si>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</si>
  <si>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</si>
  <si>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</si>
  <si>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</si>
  <si>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</si>
  <si>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</si>
  <si>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</si>
  <si>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</si>
  <si>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</si>
  <si>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</si>
  <si>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</si>
  <si>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</si>
  <si>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</si>
  <si>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</si>
  <si>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</si>
  <si>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</si>
  <si>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</si>
  <si>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</si>
  <si>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</si>
  <si>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</si>
  <si>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</si>
  <si>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</si>
  <si>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</si>
  <si>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</si>
  <si>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</si>
  <si>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</si>
  <si>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</si>
  <si>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</si>
  <si>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</si>
  <si>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</si>
  <si>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</si>
  <si>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</si>
  <si>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</si>
  <si>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</si>
  <si>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</si>
  <si>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</si>
  <si>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</si>
  <si>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</si>
  <si>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</si>
  <si>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</si>
  <si>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</si>
  <si>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</si>
  <si>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</si>
  <si>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</si>
  <si>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</si>
  <si>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</si>
  <si>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</si>
  <si>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</si>
  <si>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</si>
  <si>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</si>
  <si>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</si>
  <si>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</si>
  <si>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</si>
  <si>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</si>
  <si>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</si>
  <si>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</si>
  <si>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</si>
  <si>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</si>
  <si>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</si>
  <si>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</si>
  <si>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</si>
  <si>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</si>
  <si>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</si>
  <si>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</si>
  <si>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</si>
  <si>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</si>
  <si>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</si>
  <si>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</si>
  <si>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</si>
  <si>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</si>
  <si>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</si>
  <si>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</si>
  <si>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</si>
  <si>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</si>
  <si>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</si>
  <si>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</si>
  <si>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</si>
  <si>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</si>
  <si>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</si>
  <si>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</si>
  <si>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</si>
  <si>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</si>
  <si>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</si>
  <si>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</si>
  <si>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</si>
  <si>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</si>
  <si>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</si>
  <si>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</si>
  <si>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</si>
  <si>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</si>
  <si>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</si>
  <si>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</si>
  <si>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</si>
  <si>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</si>
  <si>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</si>
  <si>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</si>
  <si>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</si>
  <si>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</si>
  <si>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</si>
  <si>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</si>
  <si>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</si>
  <si>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</si>
  <si>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</si>
  <si>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</si>
  <si>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</si>
  <si>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</si>
  <si>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</si>
  <si>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</si>
  <si>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</si>
  <si>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</si>
  <si>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</si>
  <si>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</si>
  <si>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</si>
  <si>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</si>
  <si>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</si>
  <si>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</si>
  <si>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</si>
  <si>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</si>
  <si>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</si>
  <si>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</si>
  <si>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</si>
  <si>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</si>
  <si>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</si>
  <si>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</si>
  <si>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</si>
  <si>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</si>
  <si>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</si>
  <si>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</si>
  <si>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</si>
  <si>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</si>
  <si>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</si>
  <si>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</si>
  <si>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</si>
  <si>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</si>
  <si>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</si>
  <si>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</si>
  <si>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</si>
  <si>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</si>
  <si>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</si>
  <si>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</si>
  <si>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</si>
  <si>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</si>
  <si>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</si>
  <si>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</si>
  <si>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</si>
  <si>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</si>
  <si>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</si>
  <si>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</si>
  <si>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</si>
  <si>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</si>
  <si>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</si>
  <si>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</si>
  <si>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</si>
  <si>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</si>
  <si>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</si>
  <si>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</si>
  <si>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</si>
  <si>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</si>
  <si>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</si>
  <si>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</si>
  <si>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</si>
  <si>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</si>
  <si>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</si>
  <si>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</si>
  <si>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</si>
  <si>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</si>
  <si>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</si>
  <si>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</si>
  <si>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</si>
  <si>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</si>
  <si>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</si>
  <si>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</si>
  <si>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</si>
  <si>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</si>
  <si>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</si>
  <si>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</si>
  <si>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</si>
  <si>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</si>
  <si>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</si>
  <si>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</si>
  <si>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</si>
  <si>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</si>
  <si>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</si>
  <si>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</si>
  <si>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</si>
  <si>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</si>
  <si>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</si>
  <si>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</si>
  <si>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</si>
  <si>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</si>
  <si>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</si>
  <si>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</si>
  <si>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</si>
  <si>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</si>
  <si>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</si>
  <si>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</si>
  <si>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</si>
  <si>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</si>
  <si>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</si>
  <si>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</si>
  <si>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</si>
  <si>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</si>
  <si>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</si>
  <si>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</si>
  <si>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</si>
  <si>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</si>
  <si>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</si>
  <si>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</si>
  <si>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</si>
  <si>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</si>
  <si>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</si>
  <si>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</si>
  <si>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</si>
  <si>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</si>
  <si>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</si>
  <si>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</si>
  <si>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</si>
  <si>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</si>
  <si>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</si>
  <si>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</si>
  <si>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</si>
  <si>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</si>
  <si>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</si>
  <si>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</si>
  <si>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</si>
  <si>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</si>
  <si>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</si>
  <si>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</si>
  <si>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</si>
  <si>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</si>
  <si>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</si>
  <si>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</si>
  <si>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</si>
  <si>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</si>
  <si>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</si>
  <si>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</si>
  <si>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</si>
  <si>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</si>
  <si>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</si>
  <si>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</si>
  <si>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</si>
  <si>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</si>
  <si>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</si>
  <si>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</si>
  <si>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</si>
  <si>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</si>
  <si>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</si>
  <si>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</si>
  <si>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</si>
  <si>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</si>
  <si>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</si>
  <si>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</si>
  <si>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</si>
  <si>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</si>
  <si>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</si>
  <si>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</si>
  <si>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</si>
  <si>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</si>
  <si>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</si>
  <si>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</si>
  <si>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</si>
  <si>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</si>
  <si>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</si>
  <si>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</si>
  <si>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</si>
  <si>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</si>
  <si>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</si>
  <si>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</si>
  <si>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</si>
  <si>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</si>
  <si>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</si>
  <si>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</si>
  <si>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</si>
  <si>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</si>
  <si>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</si>
  <si>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</si>
  <si>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</si>
  <si>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</si>
  <si>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</si>
  <si>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</si>
  <si>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</si>
  <si>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</si>
  <si>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</si>
  <si>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</si>
  <si>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</si>
  <si>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</si>
  <si>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</si>
  <si>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</si>
  <si>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</si>
  <si>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</si>
  <si>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</si>
  <si>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</si>
  <si>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</si>
  <si>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</si>
  <si>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</si>
  <si>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</si>
  <si>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</si>
  <si>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</si>
  <si>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</si>
  <si>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</si>
  <si>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</si>
  <si>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</si>
  <si>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</si>
  <si>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</si>
  <si>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</si>
  <si>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</si>
  <si>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</si>
  <si>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</si>
  <si>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</si>
  <si>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</si>
  <si>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</si>
  <si>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</si>
  <si>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</si>
  <si>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</si>
  <si>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</si>
  <si>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</si>
  <si>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</si>
  <si>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</si>
  <si>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</si>
  <si>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</si>
  <si>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</si>
  <si>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</si>
  <si>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</si>
  <si>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</si>
  <si>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</si>
  <si>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</si>
  <si>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</si>
  <si>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</si>
  <si>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</si>
  <si>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</si>
  <si>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</si>
  <si>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</si>
  <si>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</si>
  <si>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</si>
  <si>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</si>
  <si>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</si>
  <si>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</si>
  <si>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</si>
  <si>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</si>
  <si>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</si>
  <si>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</si>
  <si>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</si>
  <si>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</si>
  <si>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</si>
  <si>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</si>
  <si>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</si>
  <si>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</si>
  <si>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</si>
  <si>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</si>
  <si>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</si>
  <si>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</si>
  <si>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</si>
  <si>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</si>
  <si>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</si>
  <si>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</si>
  <si>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</si>
  <si>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</si>
  <si>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</si>
  <si>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</si>
  <si>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</si>
  <si>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</si>
  <si>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</si>
  <si>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</si>
  <si>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</si>
  <si>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</si>
  <si>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</si>
  <si>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</si>
  <si>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</si>
  <si>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</si>
  <si>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</si>
  <si>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</si>
  <si>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</si>
  <si>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</si>
  <si>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</si>
  <si>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</si>
  <si>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</si>
  <si>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</si>
  <si>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</si>
  <si>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</si>
  <si>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</si>
  <si>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</si>
  <si>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</si>
  <si>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</si>
  <si>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</si>
  <si>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</si>
  <si>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</si>
  <si>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</si>
  <si>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</si>
  <si>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</si>
  <si>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</si>
  <si>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</si>
  <si>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</si>
  <si>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</si>
  <si>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</si>
  <si>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</si>
  <si>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</si>
  <si>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</si>
  <si>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</si>
  <si>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</si>
  <si>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</si>
  <si>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</si>
  <si>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</si>
  <si>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</si>
  <si>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</si>
  <si>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</si>
  <si>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</si>
  <si>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</si>
  <si>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</si>
  <si>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</si>
  <si>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</si>
  <si>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</si>
  <si>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</si>
  <si>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</si>
  <si>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</si>
  <si>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</si>
  <si>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</si>
  <si>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</si>
  <si>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</si>
  <si>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</si>
  <si>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</si>
  <si>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</si>
  <si>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</si>
  <si>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</si>
  <si>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</si>
  <si>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</si>
  <si>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</si>
  <si>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</si>
  <si>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</si>
  <si>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</si>
  <si>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</si>
  <si>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</si>
  <si>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</si>
  <si>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</si>
  <si>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</si>
  <si>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</si>
  <si>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</si>
  <si>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</si>
  <si>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</si>
  <si>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</si>
  <si>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</si>
  <si>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</si>
  <si>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</si>
  <si>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</si>
  <si>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</si>
  <si>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</si>
  <si>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</si>
  <si>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</si>
  <si>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</si>
  <si>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</si>
  <si>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</si>
  <si>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</si>
  <si>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</si>
  <si>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</si>
  <si>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</si>
  <si>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</si>
  <si>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</si>
  <si>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</si>
  <si>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</si>
  <si>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</si>
  <si>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</si>
  <si>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</si>
  <si>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</si>
  <si>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</si>
  <si>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</si>
  <si>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</si>
  <si>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</si>
  <si>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</si>
  <si>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</si>
  <si>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</si>
  <si>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</si>
  <si>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</si>
  <si>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</si>
  <si>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</si>
  <si>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</si>
  <si>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</si>
  <si>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</si>
  <si>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</si>
  <si>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</si>
  <si>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</si>
  <si>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</si>
  <si>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</si>
  <si>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</si>
  <si>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</si>
  <si>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</si>
  <si>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</si>
  <si>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</si>
  <si>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</si>
  <si>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</si>
  <si>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</si>
  <si>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</si>
  <si>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</si>
  <si>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</si>
  <si>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</si>
  <si>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</si>
  <si>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</si>
  <si>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</si>
  <si>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</si>
  <si>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</si>
  <si>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</si>
  <si>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</si>
  <si>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</si>
  <si>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</si>
  <si>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</si>
  <si>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</si>
  <si>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</si>
  <si>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</si>
  <si>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</si>
  <si>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</si>
  <si>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</si>
  <si>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</si>
  <si>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</si>
  <si>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</si>
  <si>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</si>
  <si>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</si>
  <si>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</si>
  <si>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</si>
  <si>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</si>
  <si>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</si>
  <si>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</si>
  <si>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</si>
  <si>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</si>
  <si>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</si>
  <si>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</si>
  <si>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</si>
  <si>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</si>
  <si>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</si>
  <si>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</si>
  <si>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</si>
  <si>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</si>
  <si>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</si>
  <si>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</si>
  <si>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</si>
  <si>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</si>
  <si>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</si>
  <si>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</si>
  <si>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</si>
  <si>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</si>
  <si>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</si>
  <si>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</si>
  <si>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</si>
  <si>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</si>
  <si>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</si>
  <si>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</si>
  <si>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</si>
  <si>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</si>
  <si>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</si>
  <si>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</si>
  <si>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</si>
  <si>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</si>
  <si>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</si>
  <si>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</si>
  <si>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</si>
  <si>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</si>
  <si>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</si>
  <si>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</si>
  <si>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</si>
  <si>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</si>
  <si>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</si>
  <si>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</si>
  <si>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</si>
  <si>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</si>
  <si>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</si>
  <si>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</si>
  <si>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</si>
  <si>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</si>
  <si>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</si>
  <si>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</si>
  <si>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</si>
  <si>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</si>
  <si>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</si>
  <si>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</si>
  <si>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</si>
  <si>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</si>
  <si>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</si>
  <si>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</si>
  <si>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</si>
  <si>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</si>
  <si>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</si>
  <si>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</si>
  <si>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</si>
  <si>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</si>
  <si>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</si>
  <si>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</si>
  <si>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</si>
  <si>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</si>
  <si>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</si>
  <si>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</si>
  <si>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</si>
  <si>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</si>
  <si>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</si>
  <si>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</si>
  <si>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</si>
  <si>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</si>
  <si>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</si>
  <si>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</si>
  <si>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</si>
  <si>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</si>
  <si>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</si>
  <si>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</si>
  <si>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</si>
  <si>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</si>
  <si>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</si>
  <si>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</si>
  <si>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</si>
  <si>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</si>
  <si>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</si>
  <si>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</si>
  <si>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</si>
  <si>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</si>
  <si>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</si>
  <si>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</si>
  <si>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</si>
  <si>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</si>
  <si>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</si>
  <si>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</si>
  <si>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</si>
  <si>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</si>
  <si>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</si>
  <si>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</si>
  <si>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</si>
  <si>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</si>
  <si>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</si>
  <si>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</si>
  <si>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</si>
  <si>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</si>
  <si>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</si>
  <si>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</si>
  <si>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</si>
  <si>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</si>
  <si>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</si>
  <si>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</si>
  <si>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</si>
  <si>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</si>
  <si>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</si>
  <si>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</si>
  <si>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</si>
  <si>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</si>
  <si>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</si>
  <si>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</si>
  <si>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</si>
  <si>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</si>
  <si>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</si>
  <si>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</si>
  <si>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</si>
  <si>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</si>
  <si>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</si>
  <si>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</si>
  <si>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</si>
  <si>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</si>
  <si>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</si>
  <si>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</si>
  <si>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</si>
  <si>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</si>
  <si>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</si>
  <si>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</si>
  <si>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</si>
  <si>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</si>
  <si>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</si>
  <si>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</si>
  <si>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</si>
  <si>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</si>
  <si>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</si>
  <si>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</si>
  <si>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</si>
  <si>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</si>
  <si>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</si>
  <si>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</si>
  <si>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</si>
  <si>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</si>
  <si>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</si>
  <si>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</si>
  <si>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</si>
  <si>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</si>
  <si>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</si>
  <si>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</si>
  <si>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</si>
  <si>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</si>
  <si>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</si>
  <si>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</si>
  <si>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</si>
  <si>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</si>
  <si>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</si>
  <si>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</si>
  <si>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</si>
  <si>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</si>
  <si>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</si>
  <si>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</si>
  <si>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</si>
  <si>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</si>
  <si>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</si>
  <si>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</si>
  <si>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</si>
  <si>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</si>
  <si>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</si>
  <si>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</si>
  <si>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</si>
  <si>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</si>
  <si>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</si>
  <si>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</si>
  <si>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</si>
  <si>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</si>
  <si>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</si>
  <si>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</si>
  <si>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</si>
  <si>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</si>
  <si>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</si>
  <si>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</si>
  <si>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</si>
  <si>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</si>
  <si>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</si>
  <si>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</si>
  <si>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</si>
  <si>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</si>
  <si>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</si>
  <si>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</si>
  <si>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</si>
  <si>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</si>
  <si>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</si>
  <si>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</si>
  <si>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</si>
  <si>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</si>
  <si>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</si>
  <si>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</si>
  <si>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</si>
  <si>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</si>
  <si>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</si>
  <si>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</si>
  <si>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</si>
  <si>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</si>
  <si>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</si>
  <si>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</si>
  <si>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</si>
  <si>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</si>
  <si>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</si>
  <si>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</si>
  <si>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</si>
  <si>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</si>
  <si>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</si>
  <si>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</si>
  <si>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</si>
  <si>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</si>
  <si>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</si>
  <si>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</si>
  <si>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</si>
  <si>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</si>
  <si>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</si>
  <si>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</si>
  <si>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</si>
  <si>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</si>
  <si>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</si>
  <si>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</si>
  <si>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</si>
  <si>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</si>
  <si>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</si>
  <si>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</si>
  <si>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</si>
  <si>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</si>
  <si>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</si>
  <si>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</si>
  <si>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</si>
  <si>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</si>
  <si>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</si>
  <si>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</si>
  <si>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</si>
  <si>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</si>
  <si>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</si>
  <si>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</si>
  <si>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</si>
  <si>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</si>
  <si>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</si>
  <si>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</si>
  <si>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</si>
  <si>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</si>
  <si>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</si>
  <si>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</si>
  <si>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</si>
  <si>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</si>
  <si>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</si>
  <si>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</si>
  <si>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</si>
  <si>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</si>
  <si>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</si>
  <si>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</si>
  <si>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</si>
  <si>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</si>
  <si>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</si>
  <si>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</si>
  <si>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</si>
  <si>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</si>
  <si>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</si>
  <si>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</si>
  <si>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</si>
  <si>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</si>
  <si>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</si>
  <si>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</si>
  <si>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</si>
  <si>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</si>
  <si>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</si>
  <si>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</si>
  <si>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</si>
  <si>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</si>
  <si>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</si>
  <si>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</si>
  <si>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</si>
  <si>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</si>
  <si>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</si>
  <si>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</si>
  <si>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</si>
  <si>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</si>
  <si>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</si>
  <si>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</si>
  <si>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</si>
  <si>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</si>
  <si>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</si>
  <si>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</si>
  <si>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</si>
  <si>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</si>
  <si>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</si>
  <si>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</si>
  <si>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</si>
  <si>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</si>
  <si>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</si>
  <si>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</si>
  <si>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</si>
  <si>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</si>
  <si>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</si>
  <si>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</si>
  <si>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</si>
  <si>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</si>
  <si>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</si>
  <si>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</si>
  <si>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</si>
  <si>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</si>
  <si>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</si>
  <si>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</si>
  <si>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</si>
  <si>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</si>
  <si>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</si>
  <si>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</si>
  <si>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</si>
  <si>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</si>
  <si>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</si>
  <si>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</si>
  <si>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</si>
  <si>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</si>
  <si>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</si>
  <si>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</si>
  <si>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</si>
  <si>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</si>
  <si>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</si>
  <si>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</si>
  <si>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</si>
  <si>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</si>
  <si>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</si>
  <si>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</si>
  <si>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</si>
  <si>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</si>
  <si>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</si>
  <si>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</si>
  <si>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</si>
  <si>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</si>
  <si>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</si>
  <si>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</si>
  <si>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</si>
  <si>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</si>
  <si>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</si>
  <si>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</si>
  <si>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</si>
  <si>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</si>
  <si>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</si>
  <si>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</si>
  <si>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</si>
  <si>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</si>
  <si>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</si>
  <si>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</si>
  <si>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</si>
  <si>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</si>
  <si>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</si>
  <si>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</si>
  <si>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</si>
  <si>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</si>
  <si>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</si>
  <si>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</si>
  <si>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</si>
  <si>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</si>
  <si>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</si>
  <si>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</si>
  <si>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</si>
  <si>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</si>
  <si>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</si>
  <si>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</si>
  <si>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</si>
  <si>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</si>
  <si>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</si>
  <si>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</si>
  <si>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</si>
  <si>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</si>
  <si>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</si>
  <si>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</si>
  <si>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</si>
  <si>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</si>
  <si>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</si>
  <si>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</si>
  <si>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</si>
  <si>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</si>
  <si>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</si>
  <si>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</si>
  <si>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</si>
  <si>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</si>
  <si>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</si>
  <si>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</si>
  <si>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</si>
  <si>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</si>
  <si>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</si>
  <si>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</si>
  <si>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</si>
  <si>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</si>
  <si>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</si>
  <si>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</si>
  <si>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</si>
  <si>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</si>
  <si>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</si>
  <si>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</si>
  <si>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</si>
  <si>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</si>
  <si>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</si>
  <si>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</si>
  <si>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</si>
  <si>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</si>
  <si>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</si>
  <si>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</si>
  <si>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</si>
  <si>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</si>
  <si>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</si>
  <si>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</si>
  <si>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</si>
  <si>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</si>
  <si>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</si>
  <si>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</si>
  <si>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</si>
  <si>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</si>
  <si>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</si>
  <si>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</si>
  <si>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</si>
  <si>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</si>
  <si>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</si>
  <si>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</si>
  <si>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</si>
  <si>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</si>
  <si>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</si>
  <si>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</si>
  <si>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</si>
  <si>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</si>
  <si>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</si>
  <si>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</si>
  <si>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</si>
  <si>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</si>
  <si>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</si>
  <si>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</si>
  <si>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</si>
  <si>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</si>
  <si>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</si>
  <si>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</si>
  <si>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</si>
  <si>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</si>
  <si>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</si>
  <si>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</si>
  <si>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</si>
  <si>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</si>
  <si>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</si>
  <si>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</si>
  <si>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</si>
  <si>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</si>
  <si>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</si>
  <si>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</si>
  <si>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</si>
  <si>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</si>
  <si>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</si>
  <si>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</si>
  <si>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</si>
  <si>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</si>
  <si>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</si>
  <si>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</si>
  <si>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</si>
  <si>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</si>
  <si>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</si>
  <si>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</si>
  <si>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</si>
  <si>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</si>
  <si>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</si>
  <si>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</si>
  <si>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</si>
  <si>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</si>
  <si>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</si>
  <si>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</si>
  <si>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</si>
  <si>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</si>
  <si>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</si>
  <si>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</si>
  <si>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</si>
  <si>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</si>
  <si>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</si>
  <si>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</si>
  <si>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</si>
  <si>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</si>
  <si>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</si>
  <si>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</si>
  <si>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</si>
  <si>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</si>
  <si>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</si>
  <si>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</si>
  <si>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</si>
  <si>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</si>
  <si>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</si>
  <si>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</si>
  <si>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</si>
  <si>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</si>
  <si>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</si>
  <si>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</si>
  <si>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</si>
  <si>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</si>
  <si>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</si>
  <si>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</si>
  <si>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</si>
  <si>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</si>
  <si>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</si>
  <si>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</si>
  <si>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</si>
  <si>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</si>
  <si>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</si>
  <si>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</si>
  <si>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</si>
  <si>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</si>
  <si>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</si>
  <si>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</si>
  <si>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</si>
  <si>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</si>
  <si>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</si>
  <si>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</si>
  <si>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</si>
  <si>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</si>
  <si>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</si>
  <si>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</si>
  <si>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</si>
  <si>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</si>
  <si>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</si>
  <si>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</si>
  <si>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</si>
  <si>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</si>
  <si>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</si>
  <si>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</si>
  <si>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</si>
  <si>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</si>
  <si>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</si>
  <si>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</si>
  <si>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</si>
  <si>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</si>
  <si>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</si>
  <si>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</si>
  <si>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</si>
  <si>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</si>
  <si>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</si>
  <si>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</si>
  <si>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</si>
  <si>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</si>
  <si>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</si>
  <si>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</si>
  <si>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</si>
  <si>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</si>
  <si>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</si>
  <si>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</si>
  <si>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</si>
  <si>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</si>
  <si>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</si>
  <si>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</si>
  <si>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</si>
  <si>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</si>
  <si>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</si>
  <si>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</si>
  <si>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</si>
  <si>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</si>
  <si>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</si>
  <si>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</si>
  <si>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</si>
  <si>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</si>
  <si>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</si>
  <si>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</si>
  <si>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</si>
  <si>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</si>
  <si>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</si>
  <si>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</si>
  <si>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</si>
  <si>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</si>
  <si>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</si>
  <si>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</si>
  <si>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</si>
  <si>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</si>
  <si>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</si>
  <si>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</si>
  <si>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</si>
  <si>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</si>
  <si>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</si>
  <si>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</si>
  <si>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</si>
  <si>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</si>
  <si>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</si>
  <si>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</si>
  <si>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</si>
  <si>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</si>
  <si>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</si>
  <si>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</si>
  <si>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</si>
  <si>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</si>
  <si>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</si>
  <si>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</si>
  <si>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</si>
  <si>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</si>
  <si>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</si>
  <si>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</si>
  <si>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</si>
  <si>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</si>
  <si>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</si>
  <si>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</si>
  <si>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</si>
  <si>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</si>
  <si>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</si>
  <si>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</si>
  <si>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</si>
  <si>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</si>
  <si>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</si>
  <si>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</si>
  <si>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</si>
  <si>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</si>
  <si>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</si>
  <si>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</si>
  <si>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</si>
  <si>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</si>
  <si>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</si>
  <si>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</si>
  <si>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</si>
  <si>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</si>
  <si>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</si>
  <si>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</si>
  <si>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</si>
  <si>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</si>
  <si>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</si>
  <si>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</si>
  <si>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</si>
  <si>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</si>
  <si>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</si>
  <si>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</si>
  <si>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</si>
  <si>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</si>
  <si>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</si>
  <si>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</si>
  <si>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</si>
  <si>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</si>
  <si>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</si>
  <si>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</si>
  <si>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</si>
  <si>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</si>
  <si>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</si>
  <si>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</si>
  <si>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</si>
  <si>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</si>
  <si>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</si>
  <si>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</si>
  <si>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</si>
  <si>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</si>
  <si>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</si>
  <si>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</si>
  <si>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</si>
  <si>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</si>
  <si>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</si>
  <si>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</si>
  <si>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</si>
  <si>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</si>
  <si>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</si>
  <si>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</si>
  <si>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</si>
  <si>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</si>
  <si>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</si>
  <si>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</si>
  <si>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</si>
  <si>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</si>
  <si>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</si>
  <si>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</si>
  <si>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</si>
  <si>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</si>
  <si>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</si>
  <si>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</si>
  <si>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</si>
  <si>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</si>
  <si>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</si>
  <si>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</si>
  <si>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</si>
  <si>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</si>
  <si>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</si>
  <si>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</si>
  <si>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</si>
  <si>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</si>
  <si>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</si>
  <si>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</si>
  <si>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</si>
  <si>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</si>
  <si>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</si>
  <si>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</si>
  <si>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</si>
  <si>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</si>
  <si>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</si>
  <si>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</si>
  <si>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</si>
  <si>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</si>
  <si>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</si>
  <si>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</si>
  <si>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</si>
  <si>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</si>
  <si>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</si>
  <si>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</si>
  <si>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</si>
  <si>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</si>
  <si>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</si>
  <si>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</si>
  <si>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</si>
  <si>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</si>
  <si>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</si>
  <si>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</si>
  <si>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</si>
  <si>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</si>
  <si>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</si>
  <si>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</si>
  <si>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</si>
  <si>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</si>
  <si>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</si>
  <si>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</si>
  <si>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</si>
  <si>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</si>
  <si>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</si>
  <si>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</si>
  <si>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</si>
  <si>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</si>
  <si>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</si>
  <si>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</si>
  <si>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</si>
  <si>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</si>
  <si>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</si>
  <si>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</si>
  <si>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</si>
  <si>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</si>
  <si>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</si>
  <si>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</si>
  <si>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</si>
  <si>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</si>
  <si>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</si>
  <si>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</si>
  <si>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</si>
  <si>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</si>
  <si>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</si>
  <si>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</si>
  <si>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</si>
  <si>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</si>
  <si>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</si>
  <si>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</si>
  <si>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</si>
  <si>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</si>
  <si>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</si>
  <si>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</si>
  <si>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</si>
  <si>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</si>
  <si>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</si>
  <si>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</si>
  <si>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</si>
  <si>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</si>
  <si>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</si>
  <si>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</si>
  <si>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</si>
  <si>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</si>
  <si>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</si>
  <si>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</si>
  <si>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</si>
  <si>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</si>
  <si>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</si>
  <si>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</si>
  <si>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</si>
  <si>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</si>
  <si>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</si>
  <si>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</si>
  <si>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</si>
  <si>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</si>
  <si>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</si>
  <si>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</si>
  <si>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</si>
  <si>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</si>
  <si>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</si>
  <si>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</si>
  <si>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</si>
  <si>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</si>
  <si>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</si>
  <si>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</si>
  <si>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</si>
  <si>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</si>
  <si>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</si>
  <si>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</si>
  <si>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</si>
  <si>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</si>
  <si>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</si>
  <si>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</si>
  <si>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</si>
  <si>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</si>
  <si>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</si>
  <si>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</si>
  <si>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</si>
  <si>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</si>
  <si>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</si>
  <si>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</si>
  <si>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</si>
  <si>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</si>
  <si>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</si>
  <si>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</si>
  <si>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</si>
  <si>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</si>
  <si>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</si>
  <si>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</si>
  <si>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</si>
  <si>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</si>
  <si>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</si>
  <si>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</si>
  <si>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</si>
  <si>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</si>
  <si>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</si>
  <si>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</si>
  <si>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</si>
  <si>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</si>
  <si>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</si>
  <si>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</si>
  <si>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</si>
  <si>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</si>
  <si>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</si>
  <si>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</si>
  <si>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</si>
  <si>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</si>
  <si>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</si>
  <si>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</si>
  <si>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</si>
  <si>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</si>
  <si>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</si>
  <si>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</si>
  <si>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</si>
  <si>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</si>
  <si>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</si>
  <si>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</si>
  <si>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</si>
  <si>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</si>
  <si>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</si>
  <si>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</si>
  <si>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</si>
  <si>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</si>
  <si>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</si>
  <si>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</si>
  <si>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</si>
  <si>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</si>
  <si>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</si>
  <si>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</si>
  <si>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</si>
  <si>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</si>
  <si>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</si>
  <si>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</si>
  <si>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</si>
  <si>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</si>
  <si>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</si>
  <si>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</si>
  <si>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</si>
  <si>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</si>
  <si>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</si>
  <si>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</si>
  <si>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</si>
  <si>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</si>
  <si>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</si>
  <si>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</si>
  <si>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</si>
  <si>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</si>
  <si>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</si>
  <si>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</si>
  <si>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</si>
  <si>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</si>
  <si>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</si>
  <si>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</si>
  <si>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</si>
  <si>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</si>
  <si>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</si>
  <si>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</si>
  <si>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</si>
  <si>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</si>
  <si>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</si>
  <si>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</si>
  <si>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</si>
  <si>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</si>
  <si>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</si>
  <si>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</si>
  <si>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</si>
  <si>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</si>
  <si>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</si>
  <si>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</si>
  <si>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</si>
  <si>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</si>
  <si>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</si>
  <si>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</si>
  <si>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</si>
  <si>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</si>
  <si>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</si>
  <si>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</si>
  <si>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</si>
  <si>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</si>
  <si>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</si>
  <si>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</si>
  <si>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</si>
  <si>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</si>
  <si>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</si>
  <si>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</si>
  <si>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</si>
  <si>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</si>
  <si>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</si>
  <si>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</si>
  <si>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</si>
  <si>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</si>
  <si>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</si>
  <si>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</si>
  <si>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</si>
  <si>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</si>
  <si>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</si>
  <si>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</si>
  <si>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</si>
  <si>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</si>
  <si>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</si>
  <si>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</si>
  <si>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</si>
  <si>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</si>
  <si>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</si>
  <si>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</si>
  <si>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</si>
  <si>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</si>
  <si>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</si>
  <si>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</si>
  <si>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</si>
  <si>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</si>
  <si>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</si>
  <si>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</si>
  <si>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</si>
  <si>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</si>
  <si>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</si>
  <si>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</si>
  <si>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</si>
  <si>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</si>
  <si>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</si>
  <si>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</si>
  <si>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</si>
  <si>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</si>
  <si>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</si>
  <si>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</si>
  <si>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</si>
  <si>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</si>
  <si>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</si>
  <si>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</si>
  <si>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</si>
  <si>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</si>
  <si>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</si>
  <si>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</si>
  <si>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</si>
  <si>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</si>
  <si>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</si>
  <si>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</si>
  <si>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</si>
  <si>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</si>
  <si>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</si>
  <si>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</si>
  <si>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</si>
  <si>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</si>
  <si>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</si>
  <si>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</si>
  <si>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</si>
  <si>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</si>
  <si>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</si>
  <si>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</si>
  <si>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</si>
  <si>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</si>
  <si>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</si>
  <si>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</si>
  <si>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</si>
  <si>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</si>
  <si>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</si>
  <si>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</si>
  <si>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</si>
  <si>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</si>
  <si>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</si>
  <si>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</si>
  <si>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</si>
  <si>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</si>
  <si>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</si>
  <si>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</si>
  <si>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</si>
  <si>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</si>
  <si>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</si>
  <si>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</si>
  <si>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</si>
  <si>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</si>
  <si>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</si>
  <si>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</si>
  <si>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</si>
  <si>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</si>
  <si>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</si>
  <si>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</si>
  <si>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</si>
  <si>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</si>
  <si>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</si>
  <si>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</si>
  <si>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</si>
  <si>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</si>
  <si>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</si>
  <si>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</si>
  <si>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</si>
  <si>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</si>
  <si>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</si>
  <si>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</si>
  <si>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</si>
  <si>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</si>
  <si>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</si>
  <si>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</si>
  <si>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</si>
  <si>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</si>
  <si>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</si>
  <si>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</si>
  <si>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</si>
  <si>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</si>
  <si>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</si>
  <si>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</si>
  <si>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</si>
  <si>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</si>
  <si>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</si>
  <si>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</si>
  <si>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</si>
  <si>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</si>
  <si>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</si>
  <si>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</si>
  <si>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</si>
  <si>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</si>
  <si>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</si>
  <si>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</si>
  <si>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</si>
  <si>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</si>
  <si>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</si>
  <si>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</si>
  <si>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</si>
  <si>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</si>
  <si>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</si>
  <si>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</si>
  <si>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</si>
  <si>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</si>
  <si>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</si>
  <si>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</si>
  <si>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</si>
  <si>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</si>
  <si>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</si>
  <si>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</si>
  <si>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</si>
  <si>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</si>
  <si>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</si>
  <si>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</si>
  <si>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</si>
  <si>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</si>
  <si>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</si>
  <si>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</si>
  <si>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</si>
  <si>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</si>
  <si>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</si>
  <si>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</si>
  <si>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</si>
  <si>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</si>
  <si>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</si>
  <si>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</si>
  <si>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</si>
  <si>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</si>
  <si>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</si>
  <si>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</si>
  <si>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</si>
  <si>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</si>
  <si>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</si>
  <si>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</si>
  <si>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</si>
  <si>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</si>
  <si>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</si>
  <si>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</si>
  <si>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</si>
  <si>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</si>
  <si>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</si>
  <si>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</si>
  <si>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</si>
  <si>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</si>
  <si>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</si>
  <si>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</si>
  <si>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</si>
  <si>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</si>
  <si>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</si>
  <si>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</si>
  <si>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</si>
  <si>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</si>
  <si>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</si>
  <si>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</si>
  <si>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</si>
  <si>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</si>
  <si>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</si>
  <si>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</si>
  <si>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</si>
  <si>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</si>
  <si>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</si>
  <si>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</si>
  <si>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</si>
  <si>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</si>
  <si>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</si>
  <si>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</si>
  <si>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</si>
  <si>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</si>
  <si>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</si>
  <si>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</si>
  <si>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</si>
  <si>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</si>
  <si>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</si>
  <si>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</si>
  <si>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</si>
  <si>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</si>
  <si>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</si>
  <si>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</si>
  <si>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</si>
  <si>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</si>
  <si>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</si>
  <si>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</si>
  <si>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</si>
  <si>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</si>
  <si>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</si>
  <si>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</si>
  <si>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</si>
  <si>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</si>
  <si>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</si>
  <si>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</si>
  <si>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</si>
  <si>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</si>
  <si>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</si>
  <si>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</si>
  <si>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</si>
  <si>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</si>
  <si>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</si>
  <si>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</si>
  <si>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</si>
  <si>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</si>
  <si>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</si>
  <si>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</si>
  <si>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</si>
  <si>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</si>
  <si>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</si>
  <si>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</si>
  <si>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</si>
  <si>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</si>
  <si>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</si>
  <si>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</si>
  <si>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</si>
  <si>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</si>
  <si>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</si>
  <si>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</si>
  <si>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</si>
  <si>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</si>
  <si>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</si>
  <si>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</si>
  <si>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</si>
  <si>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</si>
  <si>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</si>
  <si>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</si>
  <si>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</si>
  <si>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</si>
  <si>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</si>
  <si>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</si>
  <si>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</si>
  <si>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</si>
  <si>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</si>
  <si>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</si>
  <si>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</si>
  <si>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</si>
  <si>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</si>
  <si>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</si>
  <si>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</si>
  <si>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</si>
  <si>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</si>
  <si>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</si>
  <si>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</si>
  <si>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</si>
  <si>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</si>
  <si>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</si>
  <si>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</si>
  <si>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</si>
  <si>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</si>
  <si>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</si>
  <si>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</si>
  <si>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</si>
  <si>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</si>
  <si>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</si>
  <si>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</si>
  <si>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</si>
  <si>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</si>
  <si>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</si>
  <si>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</si>
  <si>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</si>
  <si>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</si>
  <si>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</si>
  <si>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</si>
  <si>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</si>
  <si>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</si>
  <si>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</si>
  <si>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</si>
  <si>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</si>
  <si>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</si>
  <si>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</si>
  <si>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</si>
  <si>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</si>
  <si>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</si>
  <si>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</si>
  <si>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</si>
  <si>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</si>
  <si>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</si>
  <si>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</si>
  <si>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</si>
  <si>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</si>
  <si>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</si>
  <si>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</si>
  <si>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</si>
  <si>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</si>
  <si>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</si>
  <si>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</si>
  <si>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</si>
  <si>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</si>
  <si>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</si>
  <si>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</si>
  <si>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</si>
  <si>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</si>
  <si>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</si>
  <si>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</si>
  <si>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</si>
  <si>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</si>
  <si>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</si>
  <si>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</si>
  <si>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</si>
  <si>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</si>
  <si>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</si>
  <si>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</si>
  <si>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</si>
  <si>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</si>
  <si>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</si>
  <si>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</si>
  <si>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</si>
  <si>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</si>
  <si>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</si>
  <si>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</si>
  <si>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</si>
  <si>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</si>
  <si>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</si>
  <si>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</si>
  <si>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</si>
  <si>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</si>
  <si>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</si>
  <si>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</si>
  <si>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</si>
  <si>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</si>
  <si>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</si>
  <si>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</si>
  <si>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</si>
  <si>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</si>
  <si>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</si>
  <si>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</si>
  <si>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</si>
  <si>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</si>
  <si>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</si>
  <si>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</si>
  <si>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</si>
  <si>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</si>
  <si>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</si>
  <si>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</si>
  <si>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</si>
  <si>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</si>
  <si>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</si>
  <si>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</si>
  <si>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</si>
  <si>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</si>
  <si>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</si>
  <si>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</si>
  <si>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</si>
  <si>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</si>
  <si>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</si>
  <si>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</si>
  <si>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</si>
  <si>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</si>
  <si>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</si>
  <si>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</si>
  <si>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</si>
  <si>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</si>
  <si>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</si>
  <si>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</si>
  <si>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</si>
  <si>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</si>
  <si>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</si>
  <si>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</si>
  <si>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</si>
  <si>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</si>
  <si>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</si>
  <si>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</si>
  <si>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</si>
  <si>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</si>
  <si>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</si>
  <si>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</si>
  <si>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</si>
  <si>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</si>
  <si>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</si>
  <si>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</si>
  <si>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</si>
  <si>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</si>
  <si>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</si>
  <si>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</si>
  <si>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</si>
  <si>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</si>
  <si>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</si>
  <si>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</si>
  <si>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</si>
  <si>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</si>
  <si>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</si>
  <si>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</si>
  <si>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</si>
  <si>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</si>
  <si>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</si>
  <si>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</si>
  <si>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</si>
  <si>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</si>
  <si>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</si>
  <si>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</si>
  <si>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</si>
  <si>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</si>
  <si>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</si>
  <si>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</si>
  <si>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</si>
  <si>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</si>
  <si>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</si>
  <si>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</si>
  <si>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</si>
  <si>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</si>
  <si>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</si>
  <si>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</si>
  <si>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</si>
  <si>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</si>
  <si>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</si>
  <si>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</si>
  <si>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</si>
  <si>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</si>
  <si>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</si>
  <si>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</si>
  <si>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</si>
  <si>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</si>
  <si>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</si>
  <si>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</si>
  <si>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</si>
  <si>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</si>
  <si>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</si>
  <si>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</si>
  <si>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</si>
  <si>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</si>
  <si>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</si>
  <si>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</si>
  <si>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</si>
  <si>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</si>
  <si>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</si>
  <si>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</si>
  <si>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</si>
  <si>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</si>
  <si>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</si>
  <si>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</si>
  <si>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</si>
  <si>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</si>
  <si>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</si>
  <si>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</si>
  <si>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</si>
  <si>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</si>
  <si>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</si>
  <si>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</si>
  <si>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</si>
  <si>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</si>
  <si>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</si>
  <si>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</si>
  <si>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</si>
  <si>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</si>
  <si>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</si>
  <si>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</si>
  <si>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</si>
  <si>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</si>
  <si>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</si>
  <si>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</si>
  <si>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</si>
  <si>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</si>
  <si>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</si>
  <si>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</si>
  <si>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</si>
  <si>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</si>
  <si>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</si>
  <si>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</si>
  <si>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</si>
  <si>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</si>
  <si>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</si>
  <si>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</si>
  <si>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</si>
  <si>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</si>
  <si>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</si>
  <si>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</si>
  <si>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</si>
  <si>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</si>
  <si>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</si>
  <si>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</si>
  <si>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</si>
  <si>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</si>
  <si>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</si>
  <si>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</si>
  <si>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</si>
  <si>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</si>
  <si>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</si>
  <si>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</si>
  <si>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</si>
  <si>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</si>
  <si>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</si>
  <si>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</si>
  <si>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</si>
  <si>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</si>
  <si>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</si>
  <si>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</si>
  <si>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</si>
  <si>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</si>
  <si>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</si>
  <si>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</si>
  <si>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</si>
  <si>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</si>
  <si>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</si>
  <si>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</si>
  <si>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</si>
  <si>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</si>
  <si>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</si>
  <si>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</si>
  <si>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</si>
  <si>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</si>
  <si>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</si>
  <si>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</si>
  <si>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</si>
  <si>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</si>
  <si>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</si>
  <si>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</si>
  <si>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</si>
  <si>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</si>
  <si>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</si>
  <si>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</si>
  <si>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</si>
  <si>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</si>
  <si>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</si>
  <si>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</si>
  <si>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</si>
  <si>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</si>
  <si>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</si>
  <si>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</si>
  <si>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</si>
  <si>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</si>
  <si>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</si>
  <si>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</si>
  <si>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</si>
  <si>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</si>
  <si>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</si>
  <si>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</si>
  <si>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</si>
  <si>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</si>
  <si>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</si>
  <si>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</si>
  <si>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</si>
  <si>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</si>
  <si>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</si>
  <si>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</si>
  <si>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</si>
  <si>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</si>
  <si>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</si>
  <si>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</si>
  <si>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</si>
  <si>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</si>
  <si>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</si>
  <si>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</si>
  <si>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</si>
  <si>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</si>
  <si>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</si>
  <si>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</si>
  <si>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</si>
  <si>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</si>
  <si>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</si>
  <si>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</si>
  <si>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</si>
  <si>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</si>
  <si>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</si>
  <si>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</si>
  <si>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</si>
  <si>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</si>
  <si>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</si>
  <si>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</si>
  <si>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</si>
  <si>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</si>
  <si>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</si>
  <si>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</si>
  <si>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</si>
  <si>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</si>
  <si>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</si>
  <si>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</si>
  <si>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</si>
  <si>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</si>
  <si>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</si>
  <si>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</si>
  <si>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</si>
  <si>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</si>
  <si>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</si>
  <si>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</si>
  <si>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</si>
  <si>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</si>
  <si>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</si>
  <si>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</si>
  <si>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</si>
  <si>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</si>
  <si>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</si>
  <si>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</si>
  <si>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</si>
  <si>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</si>
  <si>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</si>
  <si>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</si>
  <si>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</si>
  <si>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</si>
  <si>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</si>
  <si>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</si>
  <si>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</si>
  <si>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</si>
  <si>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</si>
  <si>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</si>
  <si>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</si>
  <si>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</si>
  <si>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</si>
  <si>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</si>
  <si>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</si>
  <si>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</si>
  <si>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</si>
  <si>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</si>
  <si>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</si>
  <si>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</si>
  <si>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</si>
  <si>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</si>
  <si>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</si>
  <si>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</si>
  <si>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</si>
  <si>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</si>
  <si>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</si>
  <si>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</si>
  <si>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</si>
  <si>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</si>
  <si>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</si>
  <si>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</si>
  <si>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</si>
  <si>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</si>
  <si>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</si>
  <si>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</si>
  <si>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</si>
  <si>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</si>
  <si>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</si>
  <si>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</si>
  <si>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</si>
  <si>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</si>
  <si>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</si>
  <si>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</si>
  <si>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</si>
  <si>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</si>
  <si>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</si>
  <si>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</si>
  <si>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</si>
  <si>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</si>
  <si>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</si>
  <si>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</si>
  <si>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</si>
  <si>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</si>
  <si>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</si>
  <si>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</si>
  <si>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</si>
  <si>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</si>
  <si>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</si>
  <si>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</si>
  <si>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</si>
  <si>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</si>
  <si>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</si>
  <si>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</si>
  <si>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</si>
  <si>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</si>
  <si>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</si>
  <si>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</si>
  <si>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</si>
  <si>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</si>
  <si>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</si>
  <si>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</si>
  <si>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</si>
  <si>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</si>
  <si>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</si>
  <si>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</si>
  <si>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</si>
  <si>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</si>
  <si>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</si>
  <si>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</si>
  <si>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</si>
  <si>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</si>
  <si>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</si>
  <si>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</si>
  <si>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</si>
  <si>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</si>
  <si>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</si>
  <si>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</si>
  <si>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</si>
  <si>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</si>
  <si>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</si>
  <si>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</si>
  <si>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</si>
  <si>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</si>
  <si>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</si>
  <si>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</si>
  <si>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</si>
  <si>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</si>
  <si>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</si>
  <si>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</si>
  <si>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</si>
  <si>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</si>
  <si>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</si>
  <si>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</si>
  <si>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</si>
  <si>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</si>
  <si>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</si>
  <si>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</si>
  <si>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</si>
  <si>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</si>
  <si>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</si>
  <si>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</si>
  <si>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</si>
  <si>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</si>
  <si>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</si>
  <si>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</si>
  <si>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</si>
  <si>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</si>
  <si>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</si>
  <si>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</si>
  <si>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</si>
  <si>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</si>
  <si>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</si>
  <si>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</si>
  <si>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</si>
  <si>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</si>
  <si>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</si>
  <si>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</si>
  <si>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</si>
  <si>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</si>
  <si>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</si>
  <si>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</si>
  <si>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</si>
  <si>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</si>
  <si>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</si>
  <si>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</si>
  <si>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</si>
  <si>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</si>
  <si>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</si>
  <si>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</si>
  <si>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</si>
  <si>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</si>
  <si>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</si>
  <si>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</si>
  <si>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</si>
  <si>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</si>
  <si>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</si>
  <si>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</si>
  <si>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</si>
  <si>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</si>
  <si>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</si>
  <si>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</si>
  <si>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</si>
  <si>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</si>
  <si>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</si>
  <si>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</si>
  <si>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</si>
  <si>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</si>
  <si>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</si>
  <si>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</si>
  <si>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</si>
  <si>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</si>
  <si>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</si>
  <si>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</si>
  <si>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</si>
  <si>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</si>
  <si>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</si>
  <si>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</si>
  <si>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</si>
  <si>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</si>
  <si>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</si>
  <si>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</si>
  <si>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</si>
  <si>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</si>
  <si>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</si>
  <si>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</si>
  <si>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</si>
  <si>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</si>
  <si>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</si>
  <si>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</si>
  <si>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</si>
  <si>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</si>
  <si>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</si>
  <si>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</si>
  <si>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</si>
  <si>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</si>
  <si>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</si>
  <si>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</si>
  <si>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</si>
  <si>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</si>
  <si>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</si>
  <si>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</si>
  <si>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</si>
  <si>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</si>
  <si>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</si>
  <si>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</si>
  <si>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</si>
  <si>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</si>
  <si>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</si>
  <si>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</si>
  <si>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</si>
  <si>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</si>
  <si>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</si>
  <si>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</si>
  <si>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</si>
  <si>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</si>
  <si>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</si>
  <si>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</si>
  <si>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</si>
  <si>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</si>
  <si>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</si>
  <si>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</si>
  <si>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</si>
  <si>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</si>
  <si>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</si>
  <si>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</si>
  <si>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</si>
  <si>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</si>
  <si>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</si>
  <si>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</si>
  <si>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</si>
  <si>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</si>
  <si>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</si>
  <si>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</si>
  <si>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</si>
  <si>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</si>
  <si>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</si>
  <si>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</si>
  <si>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</si>
  <si>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</si>
  <si>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</si>
  <si>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</si>
  <si>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</si>
  <si>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</si>
  <si>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</si>
  <si>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</si>
  <si>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</si>
  <si>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</si>
  <si>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</si>
  <si>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</si>
  <si>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</si>
  <si>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</si>
  <si>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</si>
  <si>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</si>
  <si>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</si>
  <si>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</si>
  <si>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</si>
  <si>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</si>
  <si>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</si>
  <si>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</si>
  <si>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</si>
  <si>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</si>
  <si>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</si>
  <si>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</si>
  <si>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</si>
  <si>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</si>
  <si>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</si>
  <si>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</si>
  <si>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</si>
  <si>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</si>
  <si>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</si>
  <si>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</si>
  <si>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</si>
  <si>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</si>
  <si>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</si>
  <si>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</si>
  <si>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</si>
  <si>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</si>
  <si>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</si>
  <si>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</si>
  <si>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</si>
  <si>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</si>
  <si>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</si>
  <si>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</si>
  <si>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</si>
  <si>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</si>
  <si>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</si>
  <si>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</si>
  <si>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</si>
  <si>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</si>
  <si>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</si>
  <si>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</si>
  <si>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</si>
  <si>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</si>
  <si>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</si>
  <si>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</si>
  <si>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</si>
  <si>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</si>
  <si>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</si>
  <si>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</si>
  <si>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</si>
  <si>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</si>
  <si>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</si>
  <si>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</si>
  <si>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</si>
  <si>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</si>
  <si>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</si>
  <si>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</si>
  <si>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</si>
  <si>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</si>
  <si>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</si>
  <si>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</si>
  <si>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</si>
  <si>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</si>
  <si>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</si>
  <si>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</si>
  <si>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</si>
  <si>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</si>
  <si>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</si>
  <si>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</si>
  <si>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</si>
  <si>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</si>
  <si>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</si>
  <si>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</si>
  <si>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</si>
  <si>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</si>
  <si>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</si>
  <si>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</si>
  <si>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</si>
  <si>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</si>
  <si>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</si>
  <si>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</si>
  <si>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</si>
  <si>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</si>
  <si>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</si>
  <si>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</si>
  <si>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</si>
  <si>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</si>
  <si>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</si>
  <si>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</si>
  <si>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</si>
  <si>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</si>
  <si>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</si>
  <si>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</si>
  <si>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</si>
  <si>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</si>
  <si>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</si>
  <si>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</si>
  <si>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</si>
  <si>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</si>
  <si>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</si>
  <si>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</si>
  <si>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</si>
  <si>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</si>
  <si>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</si>
  <si>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</si>
  <si>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</si>
  <si>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</si>
  <si>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</si>
  <si>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</si>
  <si>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</si>
  <si>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</si>
  <si>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</si>
  <si>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</si>
  <si>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</si>
  <si>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</si>
  <si>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</si>
  <si>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</si>
  <si>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</si>
  <si>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</si>
  <si>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</si>
  <si>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</si>
  <si>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</si>
  <si>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</si>
  <si>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</si>
  <si>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</si>
  <si>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</si>
  <si>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</si>
  <si>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</si>
  <si>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</si>
  <si>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</si>
  <si>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</si>
  <si>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</si>
  <si>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</si>
  <si>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</si>
  <si>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</si>
  <si>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</si>
  <si>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</si>
  <si>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</si>
  <si>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</si>
  <si>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</si>
  <si>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</si>
  <si>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</si>
  <si>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</si>
  <si>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</si>
  <si>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</si>
  <si>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</si>
  <si>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</si>
  <si>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</si>
  <si>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</si>
  <si>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</si>
  <si>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</si>
  <si>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</si>
  <si>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</si>
  <si>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</si>
  <si>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</si>
  <si>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</si>
  <si>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</si>
  <si>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</si>
  <si>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</si>
  <si>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</si>
  <si>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</si>
  <si>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</si>
  <si>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</si>
  <si>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</si>
  <si>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</si>
  <si>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</si>
  <si>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</si>
  <si>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</si>
  <si>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</si>
  <si>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</si>
  <si>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</si>
  <si>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</si>
  <si>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</si>
  <si>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</si>
  <si>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</si>
  <si>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</si>
  <si>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</si>
  <si>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</si>
  <si>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</si>
  <si>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</si>
  <si>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</si>
  <si>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</si>
  <si>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</si>
  <si>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</si>
  <si>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</si>
  <si>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</si>
  <si>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</si>
  <si>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</si>
  <si>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</si>
  <si>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</si>
  <si>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</si>
  <si>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</si>
  <si>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</si>
  <si>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</si>
  <si>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</si>
  <si>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</si>
  <si>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</si>
  <si>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</si>
  <si>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</si>
  <si>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</si>
  <si>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</si>
  <si>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</si>
  <si>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</si>
  <si>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</si>
  <si>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</si>
  <si>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</si>
  <si>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</si>
  <si>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</si>
  <si>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</si>
  <si>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</si>
  <si>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</si>
  <si>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</si>
  <si>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</si>
  <si>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</si>
  <si>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</si>
  <si>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</si>
  <si>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</si>
  <si>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</si>
  <si>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</si>
  <si>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</si>
  <si>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</si>
  <si>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</si>
  <si>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</si>
  <si>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</si>
  <si>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</si>
  <si>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</si>
  <si>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</si>
  <si>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</si>
  <si>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</si>
  <si>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</si>
  <si>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</si>
  <si>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</si>
  <si>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</si>
  <si>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</si>
  <si>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</si>
  <si>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</si>
  <si>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</si>
  <si>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</si>
  <si>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</si>
  <si>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</si>
  <si>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</si>
  <si>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</si>
  <si>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</si>
  <si>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</si>
  <si>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</si>
  <si>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</si>
  <si>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</si>
  <si>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</si>
  <si>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</si>
  <si>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</si>
  <si>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</si>
  <si>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</si>
  <si>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</si>
  <si>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</si>
  <si>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</si>
  <si>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</si>
  <si>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</si>
  <si>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</si>
  <si>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</si>
  <si>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</si>
  <si>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</si>
  <si>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</si>
  <si>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</si>
  <si>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</si>
  <si>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</si>
  <si>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</si>
  <si>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</si>
  <si>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</si>
  <si>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</si>
  <si>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</si>
  <si>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</si>
  <si>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</si>
  <si>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</si>
  <si>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</si>
  <si>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</si>
  <si>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</si>
  <si>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</si>
  <si>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</si>
  <si>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</si>
  <si>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</si>
  <si>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</si>
  <si>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</si>
  <si>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</si>
  <si>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</si>
  <si>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</si>
  <si>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</si>
  <si>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</si>
  <si>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</si>
  <si>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</si>
  <si>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</si>
  <si>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</si>
  <si>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</si>
  <si>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</si>
  <si>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</si>
  <si>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</si>
  <si>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</si>
  <si>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</si>
  <si>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</si>
  <si>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</si>
  <si>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</si>
  <si>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</si>
  <si>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</si>
  <si>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</si>
  <si>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</si>
  <si>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</si>
  <si>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</si>
  <si>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</si>
  <si>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</si>
  <si>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</si>
  <si>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</si>
  <si>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</si>
  <si>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</si>
  <si>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</si>
  <si>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</si>
  <si>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</si>
  <si>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</si>
  <si>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</si>
  <si>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</si>
  <si>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</si>
  <si>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</si>
  <si>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</si>
  <si>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</si>
  <si>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</si>
  <si>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</si>
  <si>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</si>
  <si>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</si>
  <si>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</si>
  <si>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</si>
  <si>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</si>
  <si>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</si>
  <si>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</si>
  <si>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</si>
  <si>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</si>
  <si>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</si>
  <si>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</si>
  <si>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</si>
  <si>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</si>
  <si>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</si>
  <si>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</si>
  <si>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</si>
  <si>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</si>
  <si>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</si>
  <si>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</si>
  <si>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</si>
  <si>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</si>
  <si>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</si>
  <si>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</si>
  <si>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</si>
  <si>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</si>
  <si>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</si>
  <si>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</si>
  <si>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</si>
  <si>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</si>
  <si>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</si>
  <si>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</si>
  <si>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</si>
  <si>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</si>
  <si>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</si>
  <si>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</si>
  <si>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</si>
  <si>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</si>
  <si>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</si>
  <si>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</si>
  <si>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</si>
  <si>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</si>
  <si>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</si>
  <si>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</si>
  <si>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</si>
  <si>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</si>
  <si>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</si>
  <si>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</si>
  <si>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</si>
  <si>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</si>
  <si>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</si>
  <si>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</si>
  <si>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</si>
  <si>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</si>
  <si>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</si>
  <si>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</si>
  <si>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</si>
  <si>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</si>
  <si>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</si>
  <si>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</si>
  <si>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</si>
  <si>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</si>
  <si>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</si>
  <si>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</si>
  <si>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</si>
  <si>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</si>
  <si>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</si>
  <si>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</si>
  <si>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</si>
  <si>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</si>
  <si>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</si>
  <si>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</si>
  <si>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</si>
  <si>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</si>
  <si>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</si>
  <si>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</si>
  <si>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</si>
  <si>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</si>
  <si>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</si>
  <si>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</si>
  <si>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</si>
  <si>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</si>
  <si>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</si>
  <si>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</si>
  <si>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</si>
  <si>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</si>
  <si>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</si>
  <si>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</si>
  <si>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</si>
  <si>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</si>
  <si>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</si>
  <si>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</si>
  <si>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</si>
  <si>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</si>
  <si>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</si>
  <si>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</si>
  <si>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</si>
  <si>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</si>
  <si>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</si>
  <si>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</si>
  <si>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</si>
  <si>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</si>
  <si>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</si>
  <si>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</si>
  <si>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</si>
  <si>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</si>
  <si>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</si>
  <si>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</si>
  <si>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</si>
  <si>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</si>
  <si>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</si>
  <si>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</si>
  <si>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</si>
  <si>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</si>
  <si>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</si>
  <si>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</si>
  <si>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</si>
  <si>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</si>
  <si>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</si>
  <si>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</si>
  <si>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</si>
  <si>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</si>
  <si>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</si>
  <si>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</si>
  <si>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</si>
  <si>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</si>
  <si>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</si>
  <si>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</si>
  <si>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</si>
  <si>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</si>
  <si>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</si>
  <si>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</si>
  <si>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</si>
  <si>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</si>
  <si>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</si>
  <si>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</si>
  <si>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</si>
  <si>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</si>
  <si>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</si>
  <si>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</si>
  <si>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</si>
  <si>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</si>
  <si>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</si>
  <si>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</si>
  <si>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</si>
  <si>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</si>
  <si>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</si>
  <si>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</si>
  <si>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</si>
  <si>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</si>
  <si>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</si>
  <si>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</si>
  <si>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</si>
  <si>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</si>
  <si>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</si>
  <si>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</si>
  <si>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</si>
  <si>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</si>
  <si>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</si>
  <si>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</si>
  <si>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</si>
  <si>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</si>
  <si>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</si>
  <si>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</si>
  <si>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</si>
  <si>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</si>
  <si>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</si>
  <si>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</si>
  <si>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</si>
  <si>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</si>
  <si>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</si>
  <si>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</si>
  <si>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</si>
  <si>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</si>
  <si>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</si>
  <si>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</si>
  <si>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</si>
  <si>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</si>
  <si>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</si>
  <si>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</si>
  <si>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</si>
  <si>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</si>
  <si>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</si>
  <si>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</si>
  <si>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</si>
  <si>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</si>
  <si>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</si>
  <si>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</si>
  <si>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</si>
  <si>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</si>
  <si>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</si>
  <si>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</si>
  <si>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</si>
  <si>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</si>
  <si>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</si>
  <si>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</si>
  <si>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</si>
  <si>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</si>
  <si>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</si>
  <si>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</si>
  <si>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</si>
  <si>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</si>
  <si>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</si>
  <si>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</si>
  <si>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</si>
  <si>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</si>
  <si>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</si>
  <si>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</si>
  <si>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</si>
  <si>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</si>
  <si>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</si>
  <si>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</si>
  <si>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</si>
  <si>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</si>
  <si>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</si>
  <si>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</si>
  <si>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</si>
  <si>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</si>
  <si>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</si>
  <si>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</si>
  <si>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</si>
  <si>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</si>
  <si>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</si>
  <si>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</si>
  <si>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</si>
  <si>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</si>
  <si>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</si>
  <si>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</si>
  <si>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</si>
  <si>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</si>
  <si>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</si>
  <si>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</si>
  <si>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</si>
  <si>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</si>
  <si>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</si>
  <si>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</si>
  <si>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</si>
  <si>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</si>
  <si>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</si>
  <si>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</si>
  <si>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</si>
  <si>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</si>
  <si>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</si>
  <si>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</si>
  <si>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</si>
  <si>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</si>
  <si>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</si>
  <si>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</si>
  <si>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</si>
  <si>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</si>
  <si>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</si>
  <si>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</si>
  <si>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</si>
  <si>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</si>
  <si>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</si>
  <si>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</si>
  <si>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</si>
  <si>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</si>
  <si>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</si>
  <si>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</si>
  <si>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</si>
  <si>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</si>
  <si>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</si>
  <si>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</si>
  <si>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</si>
  <si>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</si>
  <si>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</si>
  <si>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</si>
  <si>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</si>
  <si>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</si>
  <si>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</si>
  <si>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</si>
  <si>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</si>
  <si>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</si>
  <si>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</si>
  <si>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</si>
  <si>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</si>
  <si>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</si>
  <si>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</si>
  <si>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</si>
  <si>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</si>
  <si>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</si>
  <si>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</si>
  <si>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</si>
  <si>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</si>
  <si>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</si>
  <si>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</si>
  <si>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</si>
  <si>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</si>
  <si>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</si>
  <si>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</si>
  <si>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</si>
  <si>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</si>
  <si>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</si>
  <si>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</si>
  <si>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</si>
  <si>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</si>
  <si>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</si>
  <si>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</si>
  <si>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</si>
  <si>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</si>
  <si>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</si>
  <si>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</si>
  <si>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</si>
  <si>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</si>
  <si>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</si>
  <si>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</si>
  <si>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</si>
  <si>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</si>
  <si>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</si>
  <si>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</si>
  <si>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</si>
  <si>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</si>
  <si>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</si>
  <si>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</si>
  <si>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</si>
  <si>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</si>
  <si>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</si>
  <si>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</si>
  <si>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</si>
  <si>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</si>
  <si>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</si>
  <si>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</si>
  <si>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</si>
  <si>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</si>
  <si>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</si>
  <si>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</si>
  <si>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</si>
  <si>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</si>
  <si>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</si>
  <si>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</si>
  <si>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</si>
  <si>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</si>
  <si>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</si>
  <si>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</si>
  <si>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</si>
  <si>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</si>
  <si>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</si>
  <si>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</si>
  <si>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</si>
  <si>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</si>
  <si>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</si>
  <si>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</si>
  <si>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</si>
  <si>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</si>
  <si>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</si>
  <si>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</si>
  <si>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</si>
  <si>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</si>
  <si>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</si>
  <si>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</si>
  <si>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</si>
  <si>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</si>
  <si>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</si>
  <si>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</si>
  <si>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</si>
  <si>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</si>
  <si>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</si>
  <si>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</si>
  <si>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</si>
  <si>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</si>
  <si>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</si>
  <si>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</si>
  <si>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</si>
  <si>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</si>
  <si>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</si>
  <si>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</si>
  <si>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</si>
  <si>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</si>
  <si>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</si>
  <si>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</si>
  <si>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</si>
  <si>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</si>
  <si>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</si>
  <si>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</si>
  <si>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</si>
  <si>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</si>
  <si>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</si>
  <si>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</si>
  <si>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</si>
  <si>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</si>
  <si>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</si>
  <si>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</si>
  <si>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</si>
  <si>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</si>
  <si>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</si>
  <si>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</si>
  <si>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</si>
  <si>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</si>
  <si>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</si>
  <si>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</si>
  <si>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</si>
  <si>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</si>
  <si>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</si>
  <si>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</si>
  <si>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</si>
  <si>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</si>
  <si>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</si>
  <si>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</si>
  <si>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</si>
  <si>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</si>
  <si>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</si>
  <si>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</si>
  <si>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</si>
  <si>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</si>
  <si>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</si>
  <si>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</si>
  <si>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</si>
  <si>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</si>
  <si>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</si>
  <si>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</si>
  <si>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</si>
  <si>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</si>
  <si>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</si>
  <si>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</si>
  <si>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</si>
  <si>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</si>
  <si>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</si>
  <si>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</si>
  <si>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</si>
  <si>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</si>
  <si>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</si>
  <si>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</si>
  <si>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</si>
  <si>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</si>
  <si>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</si>
  <si>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</si>
  <si>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</si>
  <si>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</si>
  <si>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</si>
  <si>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</si>
  <si>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</si>
  <si>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</si>
  <si>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</si>
  <si>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</si>
  <si>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</si>
  <si>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</si>
  <si>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</si>
  <si>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</si>
  <si>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</si>
  <si>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</si>
  <si>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</si>
  <si>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</si>
  <si>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</si>
  <si>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</si>
  <si>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</si>
  <si>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</si>
  <si>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</si>
  <si>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</si>
  <si>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</si>
  <si>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</si>
  <si>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</si>
  <si>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</si>
  <si>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</si>
  <si>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</si>
  <si>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</si>
  <si>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</si>
  <si>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</si>
  <si>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</si>
  <si>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</si>
  <si>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</si>
  <si>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</si>
  <si>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</si>
  <si>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</si>
  <si>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</si>
  <si>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</si>
  <si>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</si>
  <si>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</si>
  <si>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</si>
  <si>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</si>
  <si>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</si>
  <si>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</si>
  <si>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</si>
  <si>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</si>
  <si>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</si>
  <si>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</si>
  <si>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</si>
  <si>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</si>
  <si>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</si>
  <si>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</si>
  <si>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</si>
  <si>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</si>
  <si>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</si>
  <si>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</si>
  <si>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</si>
  <si>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</si>
  <si>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</si>
  <si>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</si>
  <si>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</si>
  <si>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</si>
  <si>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</si>
  <si>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</si>
  <si>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</si>
  <si>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</si>
  <si>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</si>
  <si>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</si>
  <si>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</si>
  <si>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</si>
  <si>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</si>
  <si>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</si>
  <si>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</si>
  <si>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</si>
  <si>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</si>
  <si>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</si>
  <si>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</si>
  <si>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</si>
  <si>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</si>
  <si>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</si>
  <si>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</si>
  <si>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</si>
  <si>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</si>
  <si>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</si>
  <si>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</si>
  <si>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</si>
  <si>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</si>
  <si>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</si>
  <si>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</si>
  <si>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</si>
  <si>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</si>
  <si>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</si>
  <si>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</si>
  <si>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</si>
  <si>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</si>
  <si>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</si>
  <si>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</si>
  <si>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</si>
  <si>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</si>
  <si>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</si>
  <si>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</si>
  <si>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</si>
  <si>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</si>
  <si>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</si>
  <si>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</si>
  <si>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</si>
  <si>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</si>
  <si>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</si>
  <si>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</si>
  <si>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</si>
  <si>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</si>
  <si>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</si>
  <si>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</si>
  <si>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</si>
  <si>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</si>
  <si>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</si>
  <si>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</si>
  <si>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</si>
  <si>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</si>
  <si>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</si>
  <si>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</si>
  <si>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</si>
  <si>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</si>
  <si>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</si>
  <si>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</si>
  <si>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</si>
  <si>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</si>
  <si>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</si>
  <si>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</si>
  <si>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</si>
  <si>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</si>
  <si>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</si>
  <si>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</si>
  <si>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</si>
  <si>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</si>
  <si>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</si>
  <si>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</si>
  <si>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</si>
  <si>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</si>
  <si>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</si>
  <si>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</si>
  <si>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</si>
  <si>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</si>
  <si>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</si>
  <si>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</si>
  <si>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</si>
  <si>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</si>
  <si>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</si>
  <si>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</si>
  <si>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</si>
  <si>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</si>
  <si>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</si>
  <si>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</si>
  <si>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</si>
  <si>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</si>
  <si>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</si>
  <si>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</si>
  <si>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</si>
  <si>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</si>
  <si>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</si>
  <si>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</si>
  <si>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</si>
  <si>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</si>
  <si>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</si>
  <si>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</si>
  <si>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</si>
  <si>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</si>
  <si>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</si>
  <si>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</si>
  <si>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</si>
  <si>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</si>
  <si>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</si>
  <si>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</si>
  <si>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</si>
  <si>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</si>
  <si>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</si>
  <si>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</si>
  <si>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</si>
  <si>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</si>
  <si>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</si>
  <si>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</si>
  <si>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</si>
  <si>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</si>
  <si>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</si>
  <si>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</si>
  <si>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</si>
  <si>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</si>
  <si>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</si>
  <si>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</si>
  <si>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</si>
  <si>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</si>
  <si>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</si>
  <si>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</si>
  <si>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</si>
  <si>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</si>
  <si>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</si>
  <si>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</si>
  <si>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</si>
  <si>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</si>
  <si>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</si>
  <si>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</si>
  <si>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</si>
  <si>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</si>
  <si>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</si>
  <si>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</si>
  <si>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</si>
  <si>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</si>
  <si>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</si>
  <si>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</si>
  <si>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</si>
  <si>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</si>
  <si>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</si>
  <si>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</si>
  <si>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</si>
  <si>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</si>
  <si>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</si>
  <si>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</si>
  <si>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</si>
  <si>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</si>
  <si>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</si>
  <si>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</si>
  <si>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</si>
  <si>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</si>
  <si>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</si>
  <si>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</si>
  <si>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</si>
  <si>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</si>
  <si>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</si>
  <si>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</si>
  <si>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</si>
  <si>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</si>
  <si>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</si>
  <si>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</si>
  <si>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</si>
  <si>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</si>
  <si>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</si>
  <si>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</si>
  <si>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</si>
  <si>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</si>
  <si>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</si>
  <si>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</si>
  <si>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</si>
  <si>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</si>
  <si>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</si>
  <si>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</si>
  <si>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</si>
  <si>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</si>
  <si>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</si>
  <si>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</si>
  <si>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</si>
  <si>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</si>
  <si>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</si>
  <si>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</si>
  <si>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</si>
  <si>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</si>
  <si>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</si>
  <si>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</si>
  <si>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</si>
  <si>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</si>
  <si>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</si>
  <si>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</si>
  <si>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</si>
  <si>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</si>
  <si>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</si>
  <si>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</si>
  <si>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</si>
  <si>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</si>
  <si>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</si>
  <si>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</si>
  <si>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</si>
  <si>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</si>
  <si>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</si>
  <si>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</si>
  <si>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</si>
  <si>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</si>
  <si>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</si>
  <si>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</si>
  <si>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</si>
  <si>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</si>
  <si>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</si>
  <si>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</si>
  <si>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</si>
  <si>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</si>
  <si>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</si>
  <si>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</si>
  <si>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</si>
  <si>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</si>
  <si>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</si>
  <si>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</si>
  <si>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</si>
  <si>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</si>
  <si>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</si>
  <si>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</si>
  <si>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</si>
  <si>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</si>
  <si>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</si>
  <si>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</si>
  <si>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</si>
  <si>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</si>
  <si>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</si>
  <si>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</si>
  <si>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</si>
  <si>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</si>
  <si>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</si>
  <si>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</si>
  <si>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</si>
  <si>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</si>
  <si>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</si>
  <si>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</si>
  <si>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</si>
  <si>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</si>
  <si>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</si>
  <si>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</si>
  <si>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</si>
  <si>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</si>
  <si>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</si>
  <si>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</si>
  <si>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</si>
  <si>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</si>
  <si>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</si>
  <si>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</si>
  <si>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</si>
  <si>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</si>
  <si>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</si>
  <si>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</si>
  <si>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</si>
  <si>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</si>
  <si>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</si>
  <si>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</si>
  <si>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</si>
  <si>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</si>
  <si>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</si>
  <si>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</si>
  <si>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</si>
  <si>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</si>
  <si>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</si>
  <si>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</si>
  <si>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</si>
  <si>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</si>
  <si>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</si>
  <si>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</si>
  <si>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</si>
  <si>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</si>
  <si>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</si>
  <si>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</si>
  <si>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</si>
  <si>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</si>
  <si>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</si>
  <si>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</si>
  <si>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</si>
  <si>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</si>
  <si>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</si>
  <si>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</si>
  <si>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</si>
  <si>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</si>
  <si>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</si>
  <si>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</si>
  <si>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</si>
  <si>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</si>
  <si>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</si>
  <si>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</si>
  <si>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</si>
  <si>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</si>
  <si>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</si>
  <si>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</si>
  <si>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</si>
  <si>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</si>
  <si>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</si>
  <si>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</si>
  <si>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</si>
  <si>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</si>
  <si>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</si>
  <si>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</si>
  <si>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</si>
  <si>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</si>
  <si>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</si>
  <si>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</si>
  <si>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</si>
  <si>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</si>
  <si>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</si>
  <si>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</si>
  <si>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</si>
  <si>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</si>
  <si>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</si>
  <si>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</si>
  <si>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</si>
  <si>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</si>
  <si>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</si>
  <si>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</si>
  <si>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</si>
  <si>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</si>
  <si>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</si>
  <si>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</si>
  <si>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</si>
  <si>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</si>
  <si>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</si>
  <si>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</si>
  <si>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</si>
  <si>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</si>
  <si>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</si>
  <si>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</si>
  <si>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</si>
  <si>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</si>
  <si>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</si>
  <si>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</si>
  <si>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</si>
  <si>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</si>
  <si>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</si>
  <si>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</si>
  <si>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</si>
  <si>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</si>
  <si>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</si>
  <si>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</si>
  <si>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</si>
  <si>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</si>
  <si>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</si>
  <si>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</si>
  <si>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</si>
  <si>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</si>
  <si>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</si>
  <si>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</si>
  <si>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</si>
  <si>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</si>
  <si>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</si>
  <si>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</si>
  <si>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</si>
  <si>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</si>
  <si>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</si>
  <si>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</si>
  <si>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</si>
  <si>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</si>
  <si>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</si>
  <si>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</si>
  <si>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</si>
  <si>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</si>
  <si>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</si>
  <si>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</si>
  <si>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</si>
  <si>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</si>
  <si>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</si>
  <si>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</si>
  <si>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</si>
  <si>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</si>
  <si>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</si>
  <si>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</si>
  <si>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</si>
  <si>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</si>
  <si>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</si>
  <si>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</si>
  <si>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</si>
  <si>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</si>
  <si>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</si>
  <si>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</si>
  <si>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</si>
  <si>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</si>
  <si>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</si>
  <si>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</si>
  <si>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</si>
  <si>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</si>
  <si>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</si>
  <si>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</si>
  <si>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</si>
  <si>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</si>
  <si>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</si>
  <si>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</si>
  <si>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</si>
  <si>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</si>
  <si>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</si>
  <si>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</si>
  <si>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</si>
  <si>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</si>
  <si>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</si>
  <si>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</si>
  <si>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</si>
  <si>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</si>
  <si>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</si>
  <si>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</si>
  <si>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</si>
  <si>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</si>
  <si>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</si>
  <si>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</si>
  <si>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</si>
  <si>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</si>
  <si>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</si>
  <si>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</si>
  <si>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</si>
  <si>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</si>
  <si>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</si>
  <si>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</si>
  <si>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</si>
  <si>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</si>
  <si>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</si>
  <si>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</si>
  <si>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</si>
  <si>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</si>
  <si>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</si>
  <si>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</si>
  <si>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</si>
  <si>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</si>
  <si>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</si>
  <si>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</si>
  <si>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</si>
  <si>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</si>
  <si>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</si>
  <si>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</si>
  <si>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</si>
  <si>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</si>
  <si>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</si>
  <si>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</si>
  <si>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</si>
  <si>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</si>
  <si>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</si>
  <si>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</si>
  <si>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</si>
  <si>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</si>
  <si>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</si>
  <si>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</si>
  <si>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</si>
  <si>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</si>
  <si>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</si>
  <si>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</si>
  <si>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</si>
  <si>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</si>
  <si>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</si>
  <si>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</si>
  <si>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</si>
  <si>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</si>
  <si>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</si>
  <si>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</si>
  <si>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</si>
  <si>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</si>
  <si>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</si>
  <si>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</si>
  <si>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</si>
  <si>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</si>
  <si>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</si>
  <si>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</si>
  <si>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</si>
  <si>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</si>
  <si>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</si>
  <si>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</si>
  <si>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</si>
  <si>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</si>
  <si>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</si>
  <si>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</si>
  <si>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</si>
  <si>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</si>
  <si>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</si>
  <si>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</si>
  <si>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</si>
  <si>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</si>
  <si>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</si>
  <si>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</si>
  <si>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</si>
  <si>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</si>
  <si>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</si>
  <si>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</si>
  <si>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</si>
  <si>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</si>
  <si>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</si>
  <si>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</si>
  <si>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</si>
  <si>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</si>
  <si>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</si>
  <si>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</si>
  <si>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</si>
  <si>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</si>
  <si>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</si>
  <si>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</si>
  <si>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</si>
  <si>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</si>
  <si>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</si>
  <si>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</si>
  <si>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</si>
  <si>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</si>
  <si>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</si>
  <si>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</si>
  <si>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</si>
  <si>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</si>
  <si>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</si>
  <si>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</si>
  <si>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</si>
  <si>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</si>
  <si>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</si>
  <si>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</si>
  <si>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</si>
  <si>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</si>
  <si>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</si>
  <si>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</si>
  <si>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</si>
  <si>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</si>
  <si>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</si>
  <si>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</si>
  <si>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</si>
  <si>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</si>
  <si>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</si>
  <si>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</si>
  <si>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</si>
  <si>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</si>
  <si>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</si>
  <si>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</si>
  <si>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</si>
  <si>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</si>
  <si>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</si>
  <si>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</si>
  <si>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</si>
  <si>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</si>
  <si>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</si>
  <si>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</si>
  <si>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</si>
  <si>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</si>
  <si>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</si>
  <si>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</si>
  <si>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</si>
  <si>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</si>
  <si>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</si>
  <si>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</si>
  <si>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</si>
  <si>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</si>
  <si>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</si>
  <si>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</si>
  <si>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</si>
  <si>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</si>
  <si>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</si>
  <si>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</si>
  <si>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</si>
  <si>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</si>
  <si>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</si>
  <si>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</si>
  <si>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</si>
  <si>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</si>
  <si>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</si>
  <si>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</si>
  <si>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</si>
  <si>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</si>
  <si>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</si>
  <si>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</si>
  <si>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</si>
  <si>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</si>
  <si>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</si>
  <si>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</si>
  <si>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</si>
  <si>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</si>
  <si>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</si>
  <si>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</si>
  <si>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</si>
  <si>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</si>
  <si>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</si>
  <si>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</si>
  <si>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</si>
  <si>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</si>
  <si>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</si>
  <si>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</si>
  <si>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</si>
  <si>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</si>
  <si>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</si>
  <si>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</si>
  <si>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</si>
  <si>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</si>
  <si>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</si>
  <si>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</si>
  <si>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</si>
  <si>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</si>
  <si>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</si>
  <si>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</si>
  <si>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</si>
  <si>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</si>
  <si>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</si>
  <si>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</si>
  <si>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</si>
  <si>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</si>
  <si>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</si>
  <si>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</si>
  <si>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</si>
  <si>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</si>
  <si>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</si>
  <si>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</si>
  <si>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</si>
  <si>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</si>
  <si>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</si>
  <si>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</si>
  <si>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</si>
  <si>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</si>
  <si>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</si>
  <si>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</si>
  <si>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</si>
  <si>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</si>
  <si>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</si>
  <si>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</si>
  <si>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</si>
  <si>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</si>
  <si>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</si>
  <si>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</si>
  <si>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</si>
  <si>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</si>
  <si>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</si>
  <si>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</si>
  <si>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</si>
  <si>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</si>
  <si>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</si>
  <si>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</si>
  <si>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</si>
  <si>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</si>
  <si>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</si>
  <si>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</si>
  <si>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</si>
  <si>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</si>
  <si>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</si>
  <si>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</si>
  <si>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</si>
  <si>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</si>
  <si>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</si>
  <si>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</si>
  <si>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</si>
  <si>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</si>
  <si>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</si>
  <si>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</si>
  <si>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</si>
  <si>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</si>
  <si>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</si>
  <si>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</si>
  <si>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</si>
  <si>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</si>
  <si>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</si>
  <si>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</si>
  <si>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</si>
  <si>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</si>
  <si>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</si>
  <si>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</si>
  <si>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</si>
  <si>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</si>
  <si>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</si>
  <si>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</si>
  <si>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</si>
  <si>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</si>
  <si>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</si>
  <si>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</si>
  <si>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</si>
  <si>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</si>
  <si>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</si>
  <si>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</si>
  <si>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</si>
  <si>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</si>
  <si>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</si>
  <si>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</si>
  <si>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</si>
  <si>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</si>
  <si>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</si>
  <si>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</si>
  <si>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</si>
  <si>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</si>
  <si>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</si>
  <si>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</si>
  <si>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</si>
  <si>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</si>
  <si>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</si>
  <si>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</si>
  <si>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</si>
  <si>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</si>
  <si>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</si>
  <si>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</si>
  <si>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</si>
  <si>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</si>
  <si>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</si>
  <si>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</si>
  <si>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</si>
  <si>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</si>
  <si>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</si>
  <si>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</si>
  <si>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</si>
  <si>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</si>
  <si>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</si>
  <si>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</si>
  <si>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</si>
  <si>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</si>
  <si>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</si>
  <si>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</si>
  <si>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</si>
  <si>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</si>
  <si>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</si>
  <si>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</si>
  <si>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</si>
  <si>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</si>
  <si>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</si>
  <si>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</si>
  <si>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</si>
  <si>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</si>
  <si>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</si>
  <si>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</si>
  <si>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</si>
  <si>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</si>
  <si>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</si>
  <si>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</si>
  <si>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</si>
  <si>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</si>
  <si>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</si>
  <si>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</si>
  <si>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</si>
  <si>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</si>
  <si>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</si>
  <si>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</si>
  <si>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</si>
  <si>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</si>
  <si>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</si>
  <si>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</si>
  <si>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</si>
  <si>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</si>
  <si>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</si>
  <si>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</si>
  <si>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</si>
  <si>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</si>
  <si>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</si>
  <si>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</si>
  <si>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</si>
  <si>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</si>
  <si>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</si>
  <si>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</si>
  <si>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</si>
  <si>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</si>
  <si>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</si>
  <si>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</si>
  <si>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</si>
  <si>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</si>
  <si>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</si>
  <si>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</si>
  <si>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</si>
  <si>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</si>
  <si>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</si>
  <si>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</si>
  <si>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</si>
  <si>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</si>
  <si>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</si>
  <si>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</si>
  <si>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</si>
  <si>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</si>
  <si>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</si>
  <si>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</si>
  <si>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</si>
  <si>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</si>
  <si>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</si>
  <si>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</si>
  <si>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</si>
  <si>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</si>
  <si>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</si>
  <si>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</si>
  <si>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</si>
  <si>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</si>
  <si>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</si>
  <si>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</si>
  <si>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</si>
  <si>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</si>
  <si>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</si>
  <si>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</si>
  <si>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</si>
  <si>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</si>
  <si>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</si>
  <si>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</si>
  <si>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</si>
  <si>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</si>
  <si>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</si>
  <si>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</si>
  <si>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</si>
  <si>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</si>
  <si>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</si>
  <si>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</si>
  <si>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</si>
  <si>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</si>
  <si>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</si>
  <si>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</si>
  <si>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</si>
  <si>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</si>
  <si>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</si>
  <si>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</si>
  <si>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</si>
  <si>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</si>
  <si>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</si>
  <si>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</si>
  <si>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</si>
  <si>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</si>
  <si>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</si>
  <si>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</si>
  <si>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</si>
  <si>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</si>
  <si>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</si>
  <si>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</si>
  <si>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</si>
  <si>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</si>
  <si>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</si>
  <si>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</si>
  <si>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</si>
  <si>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</si>
  <si>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</si>
  <si>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</si>
  <si>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</si>
  <si>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</si>
  <si>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</si>
  <si>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</si>
  <si>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</si>
  <si>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</si>
  <si>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</si>
  <si>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</si>
  <si>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</si>
  <si>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</si>
  <si>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</si>
  <si>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</si>
  <si>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</si>
  <si>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</si>
  <si>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</si>
  <si>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</si>
  <si>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</si>
  <si>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</si>
  <si>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</si>
  <si>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</si>
  <si>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</si>
  <si>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</si>
  <si>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</si>
  <si>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</si>
  <si>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</si>
  <si>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</si>
  <si>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</si>
  <si>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</si>
  <si>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</si>
  <si>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</si>
  <si>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</si>
  <si>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</si>
  <si>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</si>
  <si>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</si>
  <si>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</si>
  <si>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</si>
  <si>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</si>
  <si>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</si>
  <si>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</si>
  <si>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</si>
  <si>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</si>
  <si>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</si>
  <si>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</si>
  <si>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</si>
  <si>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</si>
  <si>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</si>
  <si>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</si>
  <si>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</si>
  <si>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</si>
  <si>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</si>
  <si>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</si>
  <si>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</si>
  <si>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</si>
  <si>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</si>
  <si>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</si>
  <si>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</si>
  <si>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</si>
  <si>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</si>
  <si>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</si>
  <si>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</si>
  <si>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</si>
  <si>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</si>
  <si>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</si>
  <si>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</si>
  <si>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</si>
  <si>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</si>
  <si>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</si>
  <si>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</si>
  <si>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</si>
  <si>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</si>
  <si>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</si>
  <si>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</si>
  <si>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</si>
  <si>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</si>
  <si>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</si>
  <si>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</si>
  <si>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</si>
  <si>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</si>
  <si>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</si>
  <si>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</si>
  <si>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</si>
  <si>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</si>
  <si>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</si>
  <si>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</si>
  <si>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</si>
  <si>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</si>
  <si>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</si>
  <si>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</si>
  <si>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</si>
  <si>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</si>
  <si>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</si>
  <si>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</si>
  <si>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</si>
  <si>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</si>
  <si>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</si>
  <si>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</si>
  <si>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</si>
  <si>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</si>
  <si>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</si>
  <si>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</si>
  <si>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</si>
  <si>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</si>
  <si>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</si>
  <si>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</si>
  <si>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</si>
  <si>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</si>
  <si>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</si>
  <si>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</si>
  <si>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</si>
  <si>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</si>
  <si>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</si>
  <si>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</si>
  <si>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</si>
  <si>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</si>
  <si>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</si>
  <si>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</si>
  <si>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</si>
  <si>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</si>
  <si>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</si>
  <si>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</si>
  <si>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</si>
  <si>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</si>
  <si>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</si>
  <si>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</si>
  <si>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</si>
  <si>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</si>
  <si>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</si>
  <si>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</si>
  <si>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</si>
  <si>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</si>
  <si>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</si>
  <si>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</si>
  <si>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</si>
  <si>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</si>
  <si>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</si>
  <si>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</si>
  <si>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</si>
  <si>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</si>
  <si>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</si>
  <si>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</si>
  <si>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</si>
  <si>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</si>
  <si>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</si>
  <si>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</si>
  <si>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</si>
  <si>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</si>
  <si>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</si>
  <si>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</si>
  <si>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</si>
  <si>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</si>
  <si>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</si>
  <si>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</si>
  <si>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</si>
  <si>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</si>
  <si>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</si>
  <si>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</si>
  <si>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</si>
  <si>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</si>
  <si>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</si>
  <si>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</si>
  <si>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</si>
  <si>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</si>
  <si>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</si>
  <si>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</si>
  <si>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</si>
  <si>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</si>
  <si>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</si>
  <si>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</si>
  <si>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</si>
  <si>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</si>
  <si>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</si>
  <si>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</si>
  <si>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</si>
  <si>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</si>
  <si>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</si>
  <si>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</si>
  <si>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</si>
  <si>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</si>
  <si>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</si>
  <si>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</si>
  <si>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</si>
  <si>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</si>
  <si>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</si>
  <si>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</si>
  <si>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</si>
  <si>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</si>
  <si>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</si>
  <si>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</si>
  <si>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</si>
  <si>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</si>
  <si>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</si>
  <si>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</si>
  <si>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</si>
  <si>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</si>
  <si>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</si>
  <si>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</si>
  <si>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</si>
  <si>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</si>
  <si>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</si>
  <si>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</si>
  <si>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</si>
  <si>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</si>
  <si>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</si>
  <si>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</si>
  <si>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</si>
  <si>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</si>
  <si>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</si>
  <si>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</si>
  <si>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</si>
  <si>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</si>
  <si>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</si>
  <si>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</si>
  <si>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</si>
  <si>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</si>
  <si>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</si>
  <si>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</si>
  <si>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</si>
  <si>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</si>
  <si>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</si>
  <si>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</si>
  <si>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</si>
  <si>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</si>
  <si>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</si>
  <si>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</si>
  <si>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</si>
  <si>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</si>
  <si>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</si>
  <si>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</si>
  <si>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</si>
  <si>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</si>
  <si>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</si>
  <si>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</si>
  <si>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</si>
  <si>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</si>
  <si>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</si>
  <si>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</si>
  <si>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</si>
  <si>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</si>
  <si>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</si>
  <si>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</si>
  <si>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</si>
  <si>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</si>
  <si>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</si>
  <si>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</si>
  <si>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</si>
  <si>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</si>
  <si>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</si>
  <si>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</si>
  <si>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</si>
  <si>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</si>
  <si>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</si>
  <si>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</si>
  <si>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</si>
  <si>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</si>
  <si>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</si>
  <si>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</si>
  <si>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</si>
  <si>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</si>
  <si>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</si>
  <si>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</si>
  <si>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</si>
  <si>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</si>
  <si>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</si>
  <si>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</si>
  <si>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</si>
  <si>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</si>
  <si>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</si>
  <si>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</si>
  <si>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</si>
  <si>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</si>
  <si>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</si>
  <si>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</si>
  <si>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</si>
  <si>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</si>
  <si>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</si>
  <si>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</si>
  <si>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</si>
  <si>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</si>
  <si>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</si>
  <si>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</si>
  <si>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</si>
  <si>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</si>
  <si>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</si>
  <si>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</si>
  <si>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</si>
  <si>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</si>
  <si>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</si>
  <si>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</si>
  <si>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</si>
  <si>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</si>
  <si>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</si>
  <si>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</si>
  <si>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</si>
  <si>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</si>
  <si>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</si>
  <si>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</si>
  <si>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</si>
  <si>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</si>
  <si>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</si>
  <si>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</si>
  <si>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</si>
  <si>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</si>
  <si>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</si>
  <si>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</si>
  <si>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</si>
  <si>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</si>
  <si>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</si>
  <si>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</si>
  <si>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</si>
  <si>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</si>
  <si>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</si>
  <si>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</si>
  <si>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</si>
  <si>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</si>
  <si>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</si>
  <si>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</si>
  <si>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</si>
  <si>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</si>
  <si>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</si>
  <si>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</si>
  <si>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</si>
  <si>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</si>
  <si>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</si>
  <si>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</si>
  <si>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</si>
  <si>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</si>
  <si>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</si>
  <si>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</si>
  <si>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</si>
  <si>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</si>
  <si>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</si>
  <si>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</si>
  <si>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</si>
  <si>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</si>
  <si>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</si>
  <si>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</si>
  <si>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</si>
  <si>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</si>
  <si>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</si>
  <si>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</si>
  <si>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</si>
  <si>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</si>
  <si>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</si>
  <si>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</si>
  <si>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</si>
  <si>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</si>
  <si>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</si>
  <si>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</si>
  <si>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</si>
  <si>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</si>
  <si>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</si>
  <si>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</si>
  <si>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</si>
  <si>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</si>
  <si>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</si>
  <si>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</si>
  <si>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</si>
  <si>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</si>
  <si>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</si>
  <si>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</si>
  <si>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</si>
  <si>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</si>
  <si>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</si>
  <si>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</si>
  <si>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</si>
  <si>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</si>
  <si>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</si>
  <si>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</si>
  <si>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</si>
  <si>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</si>
  <si>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</si>
  <si>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</si>
  <si>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</si>
  <si>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</si>
  <si>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</si>
  <si>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</si>
  <si>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</si>
  <si>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</si>
  <si>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</si>
  <si>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</si>
  <si>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</si>
  <si>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</si>
  <si>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</si>
  <si>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</si>
  <si>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</si>
  <si>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</si>
  <si>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</si>
  <si>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</si>
  <si>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</si>
  <si>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</si>
  <si>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</si>
  <si>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</si>
  <si>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</si>
  <si>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</si>
  <si>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</si>
  <si>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</si>
  <si>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</si>
  <si>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</si>
  <si>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</si>
  <si>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</si>
  <si>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</si>
  <si>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</si>
  <si>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</si>
  <si>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</si>
  <si>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</si>
  <si>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</si>
  <si>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</si>
  <si>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</si>
  <si>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</si>
  <si>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</si>
  <si>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</si>
  <si>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</si>
  <si>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</si>
  <si>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</si>
  <si>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</si>
  <si>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</si>
  <si>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</si>
  <si>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</si>
  <si>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</si>
  <si>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</si>
  <si>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</si>
  <si>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</si>
  <si>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</si>
  <si>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</si>
  <si>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</si>
  <si>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</si>
  <si>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</si>
  <si>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</si>
  <si>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</si>
  <si>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</si>
  <si>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</si>
  <si>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</si>
  <si>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</si>
  <si>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</si>
  <si>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</si>
  <si>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</si>
  <si>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</si>
  <si>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</si>
  <si>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</si>
  <si>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</si>
  <si>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</si>
  <si>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</si>
  <si>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</si>
  <si>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</si>
  <si>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</si>
  <si>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</si>
  <si>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</si>
  <si>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</si>
  <si>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</si>
  <si>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</si>
  <si>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</si>
  <si>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</si>
  <si>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</si>
  <si>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</si>
  <si>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</si>
  <si>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</si>
  <si>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</si>
  <si>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</si>
  <si>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</si>
  <si>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</si>
  <si>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</si>
  <si>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</si>
  <si>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</si>
  <si>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</si>
  <si>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</si>
  <si>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</si>
  <si>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</si>
  <si>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</si>
  <si>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</si>
  <si>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</si>
  <si>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</si>
  <si>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</si>
  <si>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</si>
  <si>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</si>
  <si>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</si>
  <si>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</si>
  <si>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</si>
  <si>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</si>
  <si>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</si>
  <si>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</si>
  <si>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</si>
  <si>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</si>
  <si>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</si>
  <si>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</si>
  <si>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</si>
  <si>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</si>
  <si>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</si>
  <si>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</si>
  <si>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</si>
  <si>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</si>
  <si>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</si>
  <si>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</si>
  <si>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</si>
  <si>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</si>
  <si>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</si>
  <si>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</si>
  <si>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</si>
  <si>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</si>
  <si>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</si>
  <si>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</si>
  <si>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</si>
  <si>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</si>
  <si>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</si>
  <si>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</si>
  <si>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</si>
  <si>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</si>
  <si>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</si>
  <si>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</si>
  <si>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</si>
  <si>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</si>
  <si>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</si>
  <si>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</si>
  <si>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</si>
  <si>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</si>
  <si>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</si>
  <si>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</si>
  <si>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</si>
  <si>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</si>
  <si>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</si>
  <si>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</si>
  <si>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</si>
  <si>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</si>
  <si>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</si>
  <si>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</si>
  <si>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</si>
  <si>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</si>
  <si>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</si>
  <si>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</si>
  <si>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</si>
  <si>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</si>
  <si>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</si>
  <si>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</si>
  <si>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</si>
  <si>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</si>
  <si>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</si>
  <si>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</si>
  <si>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</si>
  <si>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</si>
  <si>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</si>
  <si>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</si>
  <si>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</si>
  <si>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</si>
  <si>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</si>
  <si>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</si>
  <si>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</si>
  <si>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</si>
  <si>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</si>
  <si>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</si>
  <si>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</si>
  <si>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</si>
  <si>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</si>
  <si>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</si>
  <si>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</si>
  <si>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</si>
  <si>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</si>
  <si>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</si>
  <si>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</si>
  <si>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</si>
  <si>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</si>
  <si>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</si>
  <si>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</si>
  <si>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</si>
  <si>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</si>
  <si>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</si>
  <si>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</si>
  <si>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</si>
  <si>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</si>
  <si>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</si>
  <si>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</si>
  <si>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</si>
  <si>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</si>
  <si>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</si>
  <si>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</si>
  <si>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</si>
  <si>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</si>
  <si>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</si>
  <si>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</si>
  <si>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</si>
  <si>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</si>
  <si>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</si>
  <si>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</si>
  <si>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</si>
  <si>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</si>
  <si>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</si>
  <si>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</si>
  <si>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</si>
  <si>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</si>
  <si>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</si>
  <si>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</si>
  <si>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</si>
  <si>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</si>
  <si>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</si>
  <si>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</si>
  <si>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</si>
  <si>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</si>
  <si>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</si>
  <si>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</si>
  <si>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</si>
  <si>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</si>
  <si>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</si>
  <si>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</si>
  <si>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</si>
  <si>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</si>
  <si>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</si>
  <si>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</si>
  <si>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</si>
  <si>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</si>
  <si>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</si>
  <si>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</si>
  <si>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</si>
  <si>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</si>
  <si>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</si>
  <si>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</si>
  <si>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</si>
  <si>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</si>
  <si>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</si>
  <si>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</si>
  <si>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</si>
  <si>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</si>
  <si>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</si>
  <si>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</si>
  <si>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</si>
  <si>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</si>
  <si>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</si>
  <si>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</si>
  <si>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</si>
  <si>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</si>
  <si>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</si>
  <si>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</si>
  <si>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</si>
  <si>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</si>
  <si>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</si>
  <si>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</si>
  <si>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</si>
  <si>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</si>
  <si>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</si>
  <si>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</si>
  <si>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</si>
  <si>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</si>
  <si>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</si>
  <si>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</si>
  <si>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</si>
  <si>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</si>
  <si>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</si>
  <si>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</si>
  <si>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</si>
  <si>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</si>
  <si>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</si>
  <si>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</si>
  <si>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</si>
  <si>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</si>
  <si>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</si>
  <si>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</si>
  <si>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</si>
  <si>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</si>
  <si>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</si>
  <si>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</si>
  <si>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</si>
  <si>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</si>
  <si>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</si>
  <si>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</si>
  <si>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</si>
  <si>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</si>
  <si>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</si>
  <si>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</si>
  <si>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</si>
  <si>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</si>
  <si>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</si>
  <si>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</si>
  <si>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</si>
  <si>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</si>
  <si>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</si>
  <si>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</si>
  <si>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</si>
  <si>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</si>
  <si>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</si>
  <si>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</si>
  <si>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</si>
  <si>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</si>
  <si>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</si>
  <si>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</si>
  <si>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</si>
  <si>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</si>
  <si>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</si>
  <si>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</si>
  <si>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</si>
  <si>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</si>
  <si>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</si>
  <si>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</si>
  <si>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</si>
  <si>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</si>
  <si>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</si>
  <si>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</si>
  <si>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</si>
  <si>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</si>
  <si>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</si>
  <si>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</si>
  <si>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</si>
  <si>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</si>
  <si>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</si>
  <si>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</si>
  <si>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</si>
  <si>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</si>
  <si>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</si>
  <si>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</si>
  <si>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</si>
  <si>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</si>
  <si>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</si>
  <si>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</si>
  <si>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</si>
  <si>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</si>
  <si>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</si>
  <si>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</si>
  <si>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</si>
  <si>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</si>
  <si>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</si>
  <si>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</si>
  <si>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</si>
  <si>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</si>
  <si>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</si>
  <si>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</si>
  <si>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</si>
  <si>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</si>
  <si>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</si>
  <si>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</si>
  <si>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</si>
  <si>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</si>
  <si>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</si>
  <si>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</si>
  <si>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</si>
  <si>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</si>
  <si>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</si>
  <si>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</si>
  <si>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</si>
  <si>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</si>
  <si>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</si>
  <si>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</si>
  <si>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</si>
  <si>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</si>
  <si>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</si>
  <si>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</si>
  <si>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</si>
  <si>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</si>
  <si>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</si>
  <si>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</si>
  <si>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</si>
  <si>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</si>
  <si>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</si>
  <si>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</si>
  <si>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</si>
  <si>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</si>
  <si>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</si>
  <si>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</si>
  <si>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</si>
  <si>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</si>
  <si>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</si>
  <si>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</si>
  <si>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</si>
  <si>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</si>
  <si>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</si>
  <si>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</si>
  <si>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</si>
  <si>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</si>
  <si>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</si>
  <si>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</si>
  <si>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</si>
  <si>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</si>
  <si>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</si>
  <si>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</si>
  <si>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</si>
  <si>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</si>
  <si>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</si>
  <si>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</si>
  <si>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</si>
  <si>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</si>
  <si>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</si>
  <si>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</si>
  <si>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</si>
  <si>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</si>
  <si>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</si>
  <si>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</si>
  <si>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</si>
  <si>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</si>
  <si>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</si>
  <si>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</si>
  <si>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</si>
  <si>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</si>
  <si>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</si>
  <si>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</si>
  <si>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</si>
  <si>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</si>
  <si>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</si>
  <si>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</si>
  <si>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</si>
  <si>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</si>
  <si>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</si>
  <si>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</si>
  <si>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</si>
  <si>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</si>
  <si>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</si>
  <si>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</si>
  <si>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</si>
  <si>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</si>
  <si>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</si>
  <si>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</si>
  <si>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</si>
  <si>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</si>
  <si>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</si>
  <si>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</si>
  <si>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</si>
  <si>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</si>
  <si>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</si>
  <si>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</si>
  <si>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</si>
  <si>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</si>
  <si>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</si>
  <si>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</si>
  <si>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</si>
  <si>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</si>
  <si>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</si>
  <si>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</si>
  <si>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</si>
  <si>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</si>
  <si>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</si>
  <si>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</si>
  <si>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</si>
  <si>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</si>
  <si>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</si>
  <si>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</si>
  <si>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</si>
  <si>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</si>
  <si>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</si>
  <si>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</si>
  <si>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</si>
  <si>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</si>
  <si>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</si>
  <si>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</si>
  <si>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</si>
  <si>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</si>
  <si>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</si>
  <si>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</si>
  <si>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</si>
  <si>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</si>
  <si>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</si>
  <si>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</si>
  <si>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</si>
  <si>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</si>
  <si>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</si>
  <si>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</si>
  <si>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</si>
  <si>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</si>
  <si>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</si>
  <si>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</si>
  <si>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</si>
  <si>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</si>
  <si>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</si>
  <si>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</si>
  <si>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</si>
  <si>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</si>
  <si>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</si>
  <si>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</si>
  <si>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</si>
  <si>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</si>
  <si>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</si>
  <si>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</si>
  <si>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</si>
  <si>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</si>
  <si>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</si>
  <si>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</si>
  <si>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</si>
  <si>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</si>
  <si>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</si>
  <si>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</si>
  <si>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</si>
  <si>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</si>
  <si>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</si>
  <si>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</si>
  <si>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</si>
  <si>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</si>
  <si>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</si>
  <si>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</si>
  <si>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</si>
  <si>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</si>
  <si>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</si>
  <si>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</si>
  <si>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</si>
  <si>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</si>
  <si>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</si>
  <si>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</si>
  <si>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</si>
  <si>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</si>
  <si>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</si>
  <si>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</si>
  <si>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</si>
  <si>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</si>
  <si>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</si>
  <si>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</si>
  <si>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</si>
  <si>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</si>
  <si>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</si>
  <si>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</si>
  <si>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</si>
  <si>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</si>
  <si>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</si>
  <si>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</si>
  <si>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</si>
  <si>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</si>
  <si>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</si>
  <si>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</si>
  <si>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</si>
  <si>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</si>
  <si>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</si>
  <si>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</si>
  <si>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</si>
  <si>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</si>
  <si>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</si>
  <si>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</si>
  <si>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</si>
  <si>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</si>
  <si>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</si>
  <si>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</si>
  <si>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</si>
  <si>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</si>
  <si>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</si>
  <si>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</si>
  <si>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</si>
  <si>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</si>
  <si>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</si>
  <si>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</si>
  <si>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</si>
  <si>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</si>
  <si>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</si>
  <si>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</si>
  <si>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</si>
  <si>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</si>
  <si>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</si>
  <si>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</si>
  <si>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</si>
  <si>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</si>
  <si>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</si>
  <si>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</si>
  <si>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</si>
  <si>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</si>
  <si>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</si>
  <si>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</si>
  <si>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</si>
  <si>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</si>
  <si>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</si>
  <si>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</si>
  <si>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</si>
  <si>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</si>
  <si>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</si>
  <si>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</si>
  <si>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</si>
  <si>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</si>
  <si>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</si>
  <si>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</si>
  <si>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</si>
  <si>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</si>
  <si>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</si>
  <si>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</si>
  <si>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</si>
  <si>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</si>
  <si>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</si>
  <si>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</si>
  <si>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</si>
  <si>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</si>
  <si>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</si>
  <si>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</si>
  <si>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</si>
  <si>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</si>
  <si>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</si>
  <si>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</si>
  <si>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</si>
  <si>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</si>
  <si>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</si>
  <si>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</si>
  <si>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</si>
  <si>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</si>
  <si>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</si>
  <si>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</si>
  <si>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</si>
  <si>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</si>
  <si>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</si>
  <si>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</si>
  <si>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</si>
  <si>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</si>
  <si>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</si>
  <si>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</si>
  <si>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</si>
  <si>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</si>
  <si>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</si>
  <si>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</si>
  <si>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</si>
  <si>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</si>
  <si>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</si>
  <si>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</si>
  <si>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</si>
  <si>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</si>
  <si>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</si>
  <si>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</si>
  <si>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</si>
  <si>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</si>
  <si>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</si>
  <si>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</si>
  <si>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</si>
  <si>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</si>
  <si>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</si>
  <si>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</si>
  <si>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</si>
  <si>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</si>
  <si>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</si>
  <si>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</si>
  <si>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</si>
  <si>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</si>
  <si>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</si>
  <si>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</si>
  <si>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</si>
  <si>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</si>
  <si>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</si>
  <si>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</si>
  <si>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</si>
  <si>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</si>
  <si>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</si>
  <si>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</si>
  <si>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</si>
  <si>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</si>
  <si>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</si>
  <si>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</si>
  <si>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</si>
  <si>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</si>
  <si>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</si>
  <si>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</si>
  <si>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</si>
  <si>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</si>
  <si>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</si>
  <si>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</si>
  <si>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</si>
  <si>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</si>
  <si>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</si>
  <si>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</si>
  <si>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</si>
  <si>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</si>
  <si>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</si>
  <si>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</si>
  <si>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</si>
  <si>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</si>
  <si>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</si>
  <si>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</si>
  <si>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</si>
  <si>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</si>
  <si>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</si>
  <si>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</si>
  <si>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</si>
  <si>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</si>
  <si>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</si>
  <si>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</si>
  <si>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</si>
  <si>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</si>
  <si>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</si>
  <si>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</si>
  <si>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</si>
  <si>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</si>
  <si>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</si>
  <si>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</si>
  <si>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</si>
  <si>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</si>
  <si>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</si>
  <si>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</si>
  <si>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</si>
  <si>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</si>
  <si>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</si>
  <si>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</si>
  <si>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</si>
  <si>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</si>
  <si>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</si>
  <si>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</si>
  <si>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</si>
  <si>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</si>
  <si>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</si>
  <si>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</si>
  <si>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</si>
  <si>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</si>
  <si>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</si>
  <si>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</si>
  <si>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</si>
  <si>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</si>
  <si>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</si>
  <si>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</si>
  <si>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</si>
  <si>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</si>
  <si>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</si>
  <si>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</si>
  <si>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</si>
  <si>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</si>
  <si>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</si>
  <si>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</si>
  <si>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</si>
  <si>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</si>
  <si>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</si>
  <si>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</si>
  <si>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</si>
  <si>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</si>
  <si>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</si>
  <si>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</si>
  <si>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</si>
  <si>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</si>
  <si>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</si>
  <si>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</si>
  <si>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</si>
  <si>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</si>
  <si>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</si>
  <si>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</si>
  <si>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</si>
  <si>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</si>
  <si>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</si>
  <si>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</si>
  <si>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</si>
  <si>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</si>
  <si>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</si>
  <si>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</si>
  <si>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</si>
  <si>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</si>
  <si>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</si>
  <si>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</si>
  <si>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</si>
  <si>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</si>
  <si>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</si>
  <si>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</si>
  <si>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</si>
  <si>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</si>
  <si>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</si>
  <si>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</si>
  <si>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</si>
  <si>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</si>
  <si>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</si>
  <si>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</si>
  <si>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</si>
  <si>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</si>
  <si>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</si>
  <si>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</si>
  <si>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</si>
  <si>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</si>
  <si>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</si>
  <si>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</si>
  <si>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</si>
  <si>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</si>
  <si>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</si>
  <si>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</si>
  <si>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</si>
  <si>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</si>
  <si>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</si>
  <si>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</si>
  <si>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</si>
  <si>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</si>
  <si>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</si>
  <si>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</si>
  <si>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</si>
  <si>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</si>
  <si>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</si>
  <si>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</si>
  <si>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</si>
  <si>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</si>
  <si>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</si>
  <si>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</si>
  <si>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</si>
  <si>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</si>
  <si>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</si>
  <si>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</si>
  <si>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</si>
  <si>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</si>
  <si>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</si>
  <si>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</si>
  <si>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</si>
  <si>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</si>
  <si>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</si>
  <si>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</si>
  <si>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</si>
  <si>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</si>
  <si>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</si>
  <si>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</si>
  <si>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</si>
  <si>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</si>
  <si>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</si>
  <si>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</si>
  <si>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</si>
  <si>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</si>
  <si>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</si>
  <si>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</si>
  <si>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</si>
  <si>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</si>
  <si>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</si>
  <si>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</si>
  <si>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</si>
  <si>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</si>
  <si>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</si>
  <si>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</si>
  <si>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</si>
  <si>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</si>
  <si>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</si>
  <si>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</si>
  <si>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</si>
  <si>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</si>
  <si>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</si>
  <si>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</si>
  <si>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</si>
  <si>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</si>
  <si>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</si>
  <si>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</si>
  <si>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</si>
  <si>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</si>
  <si>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</si>
  <si>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</si>
  <si>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</si>
  <si>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</si>
  <si>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</si>
  <si>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</si>
  <si>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</si>
  <si>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</si>
  <si>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</si>
  <si>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</si>
  <si>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</si>
  <si>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</si>
  <si>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</si>
  <si>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</si>
  <si>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</si>
  <si>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</si>
  <si>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</si>
  <si>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</si>
  <si>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</si>
  <si>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</si>
  <si>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</si>
  <si>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</si>
  <si>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</si>
  <si>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</si>
  <si>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</si>
  <si>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</si>
  <si>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</si>
  <si>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</si>
  <si>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</si>
  <si>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</si>
  <si>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</si>
  <si>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</si>
  <si>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</si>
  <si>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</si>
  <si>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</si>
  <si>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</si>
  <si>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</si>
  <si>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</si>
  <si>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</si>
  <si>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</si>
  <si>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</si>
  <si>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</si>
  <si>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</si>
  <si>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</si>
  <si>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</si>
  <si>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</si>
  <si>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</si>
  <si>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</si>
  <si>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</si>
  <si>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</si>
  <si>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</si>
  <si>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</si>
  <si>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</si>
  <si>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</si>
  <si>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</si>
  <si>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</si>
  <si>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</si>
  <si>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</si>
  <si>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</si>
  <si>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</si>
  <si>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</si>
  <si>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</si>
  <si>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</si>
  <si>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</si>
  <si>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</si>
  <si>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</si>
  <si>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</si>
  <si>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</si>
  <si>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</si>
  <si>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</si>
  <si>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</si>
  <si>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</si>
  <si>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</si>
  <si>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</si>
  <si>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</si>
  <si>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</si>
  <si>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</si>
  <si>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</si>
  <si>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</si>
  <si>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</si>
  <si>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</si>
  <si>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</si>
  <si>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</si>
  <si>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</si>
  <si>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</si>
  <si>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</si>
  <si>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</si>
  <si>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</si>
  <si>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</si>
  <si>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</si>
  <si>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</si>
  <si>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</si>
  <si>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</si>
  <si>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</si>
  <si>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</si>
  <si>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</si>
  <si>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</si>
  <si>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</si>
  <si>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</si>
  <si>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</si>
  <si>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</si>
  <si>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</si>
  <si>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</si>
  <si>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</si>
  <si>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</si>
  <si>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</si>
  <si>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</si>
  <si>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</si>
  <si>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</si>
  <si>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</si>
  <si>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</si>
  <si>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</si>
  <si>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</si>
  <si>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</si>
  <si>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</si>
  <si>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</si>
  <si>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</si>
  <si>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</si>
  <si>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</si>
  <si>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</si>
  <si>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</si>
  <si>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</si>
  <si>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</si>
  <si>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</si>
  <si>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</si>
  <si>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</si>
  <si>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</si>
  <si>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</si>
  <si>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</si>
  <si>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</si>
  <si>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</si>
  <si>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</si>
  <si>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</si>
  <si>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</si>
  <si>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</si>
  <si>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</si>
  <si>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</si>
  <si>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</si>
  <si>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</si>
  <si>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</si>
  <si>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</si>
  <si>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</si>
  <si>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</si>
  <si>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</si>
  <si>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</si>
  <si>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</si>
  <si>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</si>
  <si>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</si>
  <si>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</si>
  <si>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</si>
  <si>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</si>
  <si>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</si>
  <si>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</si>
  <si>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</si>
  <si>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</si>
  <si>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</si>
  <si>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</si>
  <si>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</si>
  <si>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</si>
  <si>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</si>
  <si>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</si>
  <si>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</si>
  <si>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</si>
  <si>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</si>
  <si>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</si>
  <si>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</si>
  <si>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</si>
  <si>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</si>
  <si>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</si>
  <si>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</si>
  <si>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</si>
  <si>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</si>
  <si>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</si>
  <si>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</si>
  <si>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</si>
  <si>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</si>
  <si>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</si>
  <si>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</si>
  <si>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</si>
  <si>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</si>
  <si>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</si>
  <si>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</si>
  <si>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</si>
  <si>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</si>
  <si>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</si>
  <si>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</si>
  <si>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</si>
  <si>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</si>
  <si>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</si>
  <si>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</si>
  <si>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</si>
  <si>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</si>
  <si>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</si>
  <si>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</si>
  <si>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</si>
  <si>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</si>
  <si>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</si>
  <si>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</si>
  <si>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</si>
  <si>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</si>
  <si>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</si>
  <si>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</si>
  <si>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</si>
  <si>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</si>
  <si>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</si>
  <si>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</si>
  <si>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</si>
  <si>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</si>
  <si>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</si>
  <si>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</si>
  <si>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</si>
  <si>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</si>
  <si>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</si>
  <si>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</si>
  <si>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</si>
  <si>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</si>
  <si>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</si>
  <si>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</si>
  <si>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</si>
  <si>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</si>
  <si>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</si>
  <si>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</si>
  <si>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</si>
  <si>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</si>
  <si>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</si>
  <si>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</si>
  <si>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</si>
  <si>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</si>
  <si>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</si>
  <si>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</si>
  <si>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</si>
  <si>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</si>
  <si>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</si>
  <si>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</si>
  <si>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</si>
  <si>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</si>
  <si>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</si>
  <si>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</si>
  <si>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</si>
  <si>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</si>
  <si>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</si>
  <si>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</si>
  <si>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</si>
  <si>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</si>
  <si>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</si>
  <si>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</si>
  <si>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</si>
  <si>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</si>
  <si>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</si>
  <si>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</si>
  <si>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</si>
  <si>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</si>
  <si>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</si>
  <si>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</si>
  <si>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</si>
  <si>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</si>
  <si>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</si>
  <si>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</si>
  <si>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</si>
  <si>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</si>
  <si>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</si>
  <si>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</si>
  <si>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</si>
  <si>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</si>
  <si>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</si>
  <si>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</si>
  <si>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</si>
  <si>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</si>
  <si>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</si>
  <si>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</si>
  <si>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</si>
  <si>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</si>
  <si>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</si>
  <si>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</si>
  <si>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</si>
  <si>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</si>
  <si>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</si>
  <si>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</si>
  <si>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</si>
  <si>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</si>
  <si>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</si>
  <si>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</si>
  <si>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</si>
  <si>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</si>
  <si>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</si>
  <si>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</si>
  <si>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</si>
  <si>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</si>
  <si>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</si>
  <si>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</si>
  <si>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</si>
  <si>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</si>
  <si>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</si>
  <si>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</si>
  <si>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</si>
  <si>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</si>
  <si>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</si>
  <si>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</si>
  <si>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</si>
  <si>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</si>
  <si>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</si>
  <si>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</si>
  <si>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</si>
  <si>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</si>
  <si>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</si>
  <si>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</si>
  <si>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</si>
  <si>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</si>
  <si>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</si>
  <si>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</si>
  <si>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</si>
  <si>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</si>
  <si>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</si>
  <si>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</si>
  <si>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</si>
  <si>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</si>
  <si>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</si>
  <si>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</si>
  <si>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</si>
  <si>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</si>
  <si>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</si>
  <si>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</si>
  <si>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</si>
  <si>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</si>
  <si>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</si>
  <si>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</si>
  <si>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</si>
  <si>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</si>
  <si>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</si>
  <si>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</si>
  <si>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</si>
  <si>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</si>
  <si>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</si>
  <si>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</si>
  <si>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</si>
  <si>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</si>
  <si>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</si>
  <si>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</si>
  <si>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</si>
  <si>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</si>
  <si>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</si>
  <si>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</si>
  <si>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</si>
  <si>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</si>
  <si>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</si>
  <si>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</si>
  <si>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</si>
  <si>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</si>
  <si>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</si>
  <si>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</si>
  <si>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</si>
  <si>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</si>
  <si>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</si>
  <si>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</si>
  <si>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</si>
  <si>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</si>
  <si>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</si>
  <si>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</si>
  <si>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</si>
  <si>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</si>
  <si>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</si>
  <si>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</si>
  <si>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</si>
  <si>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</si>
  <si>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</si>
  <si>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</si>
  <si>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</si>
  <si>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</si>
  <si>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</si>
  <si>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</si>
  <si>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</si>
  <si>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</si>
  <si>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</si>
  <si>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</si>
  <si>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</si>
  <si>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</si>
  <si>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</si>
  <si>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</si>
  <si>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</si>
  <si>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</si>
  <si>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</si>
  <si>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</si>
  <si>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</si>
  <si>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</si>
  <si>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</si>
  <si>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</si>
  <si>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</si>
  <si>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</si>
  <si>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</si>
  <si>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</si>
  <si>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</si>
  <si>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</si>
  <si>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</si>
  <si>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</si>
  <si>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</si>
  <si>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</si>
  <si>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</si>
  <si>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</si>
  <si>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</si>
  <si>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</si>
  <si>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</si>
  <si>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</si>
  <si>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</si>
  <si>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</si>
  <si>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</si>
  <si>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</si>
  <si>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</si>
  <si>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</si>
  <si>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</si>
  <si>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</si>
  <si>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</si>
  <si>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</si>
  <si>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</si>
  <si>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</si>
  <si>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</si>
  <si>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</si>
  <si>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</si>
  <si>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</si>
  <si>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</si>
  <si>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</si>
  <si>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</si>
  <si>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</si>
  <si>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</si>
  <si>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</si>
  <si>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</si>
  <si>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</si>
  <si>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</si>
  <si>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</si>
  <si>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</si>
  <si>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</si>
  <si>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</si>
  <si>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</si>
  <si>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</si>
  <si>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</si>
  <si>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</si>
  <si>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</si>
  <si>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</si>
  <si>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</si>
  <si>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</si>
  <si>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</si>
  <si>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</si>
  <si>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</si>
  <si>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</si>
  <si>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</si>
  <si>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</si>
  <si>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</si>
  <si>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</si>
  <si>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</si>
  <si>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</si>
  <si>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</si>
  <si>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</si>
  <si>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</si>
  <si>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</si>
  <si>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</si>
  <si>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</si>
  <si>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</si>
  <si>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</si>
  <si>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</si>
  <si>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</si>
  <si>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</si>
  <si>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</si>
  <si>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</si>
  <si>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</si>
  <si>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</si>
  <si>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</si>
  <si>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</si>
  <si>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</si>
  <si>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</si>
  <si>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</si>
  <si>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</si>
  <si>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</si>
  <si>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</si>
  <si>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</si>
  <si>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</si>
  <si>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</si>
  <si>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</si>
  <si>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</si>
  <si>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</si>
  <si>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</si>
  <si>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</si>
  <si>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</si>
  <si>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</si>
  <si>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</si>
  <si>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</si>
  <si>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</si>
  <si>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</si>
  <si>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</si>
  <si>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</si>
  <si>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</si>
  <si>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</si>
  <si>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</si>
  <si>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</si>
  <si>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</si>
  <si>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</si>
  <si>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</si>
  <si>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</si>
  <si>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</si>
  <si>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</si>
  <si>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</si>
  <si>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</si>
  <si>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</si>
  <si>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</si>
  <si>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</si>
  <si>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</si>
  <si>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</si>
  <si>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</si>
  <si>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</si>
  <si>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</si>
  <si>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</si>
  <si>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</si>
  <si>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</si>
  <si>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</si>
  <si>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</si>
  <si>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</si>
  <si>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</si>
  <si>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</si>
  <si>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</si>
  <si>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</si>
  <si>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</si>
  <si>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</si>
  <si>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</si>
  <si>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</si>
  <si>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</si>
  <si>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</si>
  <si>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</si>
  <si>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</si>
  <si>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</si>
  <si>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</si>
  <si>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</si>
  <si>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</si>
  <si>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</si>
  <si>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</si>
  <si>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</si>
  <si>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</si>
  <si>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</si>
  <si>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</si>
  <si>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</si>
  <si>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</si>
  <si>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</si>
  <si>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</si>
  <si>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</si>
  <si>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</si>
  <si>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</si>
  <si>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</si>
  <si>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</si>
  <si>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</si>
  <si>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</si>
  <si>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</si>
  <si>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</si>
  <si>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</si>
  <si>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</si>
  <si>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</si>
  <si>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</si>
  <si>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</si>
  <si>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</si>
  <si>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</si>
  <si>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</si>
  <si>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</si>
  <si>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</si>
  <si>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</si>
  <si>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</si>
  <si>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</si>
  <si>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</si>
  <si>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</si>
  <si>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</si>
  <si>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</si>
  <si>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</si>
  <si>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</si>
  <si>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</si>
  <si>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</si>
  <si>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</si>
  <si>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</si>
  <si>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</si>
  <si>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</si>
  <si>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</si>
  <si>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</si>
  <si>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</si>
  <si>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</si>
  <si>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</si>
  <si>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</si>
  <si>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</si>
  <si>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</si>
  <si>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</si>
  <si>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</si>
  <si>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</si>
  <si>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</si>
  <si>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</si>
  <si>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</si>
  <si>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</si>
  <si>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</si>
  <si>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</si>
  <si>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</si>
  <si>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</si>
  <si>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</si>
  <si>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</si>
  <si>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</si>
  <si>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</si>
  <si>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</si>
  <si>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</si>
  <si>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</si>
  <si>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</si>
  <si>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</si>
  <si>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</si>
  <si>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</si>
  <si>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</si>
  <si>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</si>
  <si>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</si>
  <si>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</si>
  <si>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</si>
  <si>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</si>
  <si>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</si>
  <si>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</si>
  <si>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</si>
  <si>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</si>
  <si>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</si>
  <si>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</si>
  <si>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</si>
  <si>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</si>
  <si>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</si>
  <si>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</si>
  <si>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</si>
  <si>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</si>
  <si>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</si>
  <si>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</si>
  <si>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</si>
  <si>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</si>
  <si>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</si>
  <si>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</si>
  <si>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</si>
  <si>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</si>
  <si>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</si>
  <si>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</si>
  <si>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</si>
  <si>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</si>
  <si>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</si>
  <si>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</si>
  <si>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</si>
  <si>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</si>
  <si>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</si>
  <si>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</si>
  <si>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</si>
  <si>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</si>
  <si>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</si>
  <si>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</si>
  <si>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</si>
  <si>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</si>
  <si>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</si>
  <si>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</si>
  <si>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</si>
  <si>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</si>
  <si>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</si>
  <si>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</si>
  <si>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</si>
  <si>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</si>
  <si>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</si>
  <si>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</si>
  <si>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</si>
  <si>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</si>
  <si>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</si>
  <si>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</si>
  <si>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</si>
  <si>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</si>
  <si>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</si>
  <si>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</si>
  <si>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</si>
  <si>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</si>
  <si>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</si>
  <si>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</si>
  <si>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</si>
  <si>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</si>
  <si>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</si>
  <si>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</si>
  <si>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</si>
  <si>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</si>
  <si>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</si>
  <si>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</si>
  <si>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</si>
  <si>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</si>
  <si>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</si>
  <si>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</si>
  <si>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</si>
  <si>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</si>
  <si>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</si>
  <si>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</si>
  <si>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</si>
  <si>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</si>
  <si>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</si>
  <si>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</si>
  <si>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</si>
  <si>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</si>
  <si>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</si>
  <si>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</si>
  <si>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</si>
  <si>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</si>
  <si>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</si>
  <si>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</si>
  <si>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</si>
  <si>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</si>
  <si>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</si>
  <si>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</si>
  <si>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</si>
  <si>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</si>
  <si>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</si>
  <si>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</si>
  <si>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</si>
  <si>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</si>
  <si>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</si>
  <si>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</si>
  <si>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</si>
  <si>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</si>
  <si>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</si>
  <si>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</si>
  <si>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</si>
  <si>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</si>
  <si>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</si>
  <si>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</si>
  <si>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</si>
  <si>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</si>
  <si>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</si>
  <si>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</si>
  <si>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</si>
  <si>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</si>
  <si>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</si>
  <si>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</si>
  <si>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</si>
  <si>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</si>
  <si>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</si>
  <si>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</si>
  <si>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</si>
  <si>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</si>
  <si>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</si>
  <si>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</si>
  <si>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</si>
  <si>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</si>
  <si>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</si>
  <si>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</si>
  <si>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</si>
  <si>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</si>
  <si>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</si>
  <si>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</si>
  <si>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</si>
  <si>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</si>
  <si>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</si>
  <si>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</si>
  <si>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</si>
  <si>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</si>
  <si>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</si>
  <si>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</si>
  <si>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</si>
  <si>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</si>
  <si>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</si>
  <si>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</si>
  <si>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</si>
  <si>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</si>
  <si>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</si>
  <si>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</si>
  <si>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</si>
  <si>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</si>
  <si>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</si>
  <si>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</si>
  <si>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</si>
  <si>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</si>
  <si>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</si>
  <si>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</si>
  <si>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</si>
  <si>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</si>
  <si>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</si>
  <si>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</si>
  <si>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</si>
  <si>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</si>
  <si>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</si>
  <si>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</si>
  <si>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</si>
  <si>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</si>
  <si>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</si>
  <si>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</si>
  <si>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</si>
  <si>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</si>
  <si>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</si>
  <si>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</si>
  <si>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</si>
  <si>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</si>
  <si>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</si>
  <si>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</si>
  <si>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</si>
  <si>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</si>
  <si>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</si>
  <si>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</si>
  <si>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</si>
  <si>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</si>
  <si>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</si>
  <si>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</si>
  <si>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</si>
  <si>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</si>
  <si>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</si>
  <si>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</si>
  <si>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</si>
  <si>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</si>
  <si>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</si>
  <si>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</si>
  <si>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</si>
  <si>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</si>
  <si>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</si>
  <si>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</si>
  <si>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</si>
  <si>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</si>
  <si>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</si>
  <si>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</si>
  <si>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</si>
  <si>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</si>
  <si>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</si>
  <si>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</si>
  <si>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</si>
  <si>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</si>
  <si>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</si>
  <si>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</si>
  <si>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</si>
  <si>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</si>
  <si>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</si>
  <si>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</si>
  <si>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</si>
  <si>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</si>
  <si>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</si>
  <si>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</si>
  <si>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</si>
  <si>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</si>
  <si>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</si>
  <si>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</si>
  <si>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</si>
  <si>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</si>
  <si>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</si>
  <si>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</si>
  <si>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</si>
  <si>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</si>
  <si>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</si>
  <si>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</si>
  <si>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</si>
  <si>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</si>
  <si>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</si>
  <si>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</si>
  <si>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</si>
  <si>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</si>
  <si>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</si>
  <si>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</si>
  <si>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</si>
  <si>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</si>
  <si>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</si>
  <si>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</si>
  <si>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</si>
  <si>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</si>
  <si>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</si>
  <si>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</si>
  <si>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</si>
  <si>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</si>
  <si>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</si>
  <si>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</si>
  <si>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</si>
  <si>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</si>
  <si>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</si>
  <si>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</si>
  <si>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</si>
  <si>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</si>
  <si>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</si>
  <si>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</si>
  <si>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</si>
  <si>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</si>
  <si>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</si>
  <si>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</si>
  <si>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</si>
  <si>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</si>
  <si>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</si>
  <si>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</si>
  <si>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</si>
  <si>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</si>
  <si>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</si>
  <si>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</si>
  <si>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</si>
  <si>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</si>
  <si>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</si>
  <si>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</si>
  <si>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</si>
  <si>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</si>
  <si>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</si>
  <si>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</si>
  <si>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</si>
  <si>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</si>
  <si>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</si>
  <si>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</si>
  <si>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</si>
  <si>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</si>
  <si>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</si>
  <si>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</si>
  <si>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</si>
  <si>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</si>
  <si>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</si>
  <si>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</si>
  <si>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</si>
  <si>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</si>
  <si>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</si>
  <si>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</si>
  <si>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</si>
  <si>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</si>
  <si>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</si>
  <si>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</si>
  <si>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</si>
  <si>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</si>
  <si>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</si>
  <si>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</si>
  <si>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</si>
  <si>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</si>
  <si>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</si>
  <si>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</si>
  <si>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</si>
  <si>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</si>
  <si>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</si>
  <si>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</si>
  <si>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</si>
  <si>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</si>
  <si>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</si>
  <si>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</si>
  <si>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</si>
  <si>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</si>
  <si>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</si>
  <si>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</si>
  <si>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</si>
  <si>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</si>
  <si>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</si>
  <si>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</si>
  <si>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</si>
  <si>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</si>
  <si>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</si>
  <si>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</si>
  <si>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</si>
  <si>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</si>
  <si>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</si>
  <si>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</si>
  <si>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</si>
  <si>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</si>
  <si>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</si>
  <si>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</si>
  <si>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</si>
  <si>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</si>
  <si>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</si>
  <si>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</si>
  <si>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</si>
  <si>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</si>
  <si>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</si>
  <si>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</si>
  <si>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</si>
  <si>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</si>
  <si>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</si>
  <si>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</si>
  <si>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</si>
  <si>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</si>
  <si>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</si>
  <si>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</si>
  <si>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</si>
  <si>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</si>
  <si>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</si>
  <si>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</si>
  <si>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</si>
  <si>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</si>
  <si>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</si>
  <si>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</si>
  <si>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</si>
  <si>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</si>
  <si>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</si>
  <si>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</si>
  <si>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</si>
  <si>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</si>
  <si>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</si>
  <si>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</si>
  <si>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</si>
  <si>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</si>
  <si>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</si>
  <si>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</si>
  <si>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</si>
  <si>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</si>
  <si>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</si>
  <si>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</si>
  <si>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</si>
  <si>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</si>
  <si>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</si>
  <si>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</si>
  <si>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</si>
  <si>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</si>
  <si>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</si>
  <si>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</si>
  <si>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</si>
  <si>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</si>
  <si>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</si>
  <si>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</si>
  <si>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</si>
  <si>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</si>
  <si>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</si>
  <si>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</si>
  <si>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</si>
  <si>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</si>
  <si>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</si>
  <si>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</si>
  <si>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</si>
  <si>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</si>
  <si>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</si>
  <si>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</si>
  <si>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</si>
  <si>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</si>
  <si>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</si>
  <si>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</si>
  <si>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</si>
  <si>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</si>
  <si>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</si>
  <si>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</si>
  <si>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</si>
  <si>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</si>
  <si>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</si>
  <si>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</si>
  <si>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</si>
  <si>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</si>
  <si>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</si>
  <si>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</si>
  <si>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</si>
  <si>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</si>
  <si>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</si>
  <si>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</si>
  <si>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</si>
  <si>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</si>
  <si>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</si>
  <si>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</si>
  <si>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</si>
  <si>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</si>
  <si>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</si>
  <si>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</si>
  <si>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</si>
  <si>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</si>
  <si>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</si>
  <si>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</si>
  <si>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</si>
  <si>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</si>
  <si>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</si>
  <si>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</si>
  <si>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</si>
  <si>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</si>
  <si>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</si>
  <si>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</si>
  <si>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</si>
  <si>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</si>
  <si>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</si>
  <si>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</si>
  <si>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</si>
  <si>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</si>
  <si>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</si>
  <si>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</si>
  <si>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</si>
  <si>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</si>
  <si>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</si>
  <si>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</si>
  <si>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</si>
  <si>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</si>
  <si>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</si>
  <si>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</si>
  <si>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</si>
  <si>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</si>
  <si>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</si>
  <si>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</si>
  <si>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</si>
  <si>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</si>
  <si>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</si>
  <si>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</si>
  <si>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</si>
  <si>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</si>
  <si>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</si>
  <si>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</si>
  <si>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</si>
  <si>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</si>
  <si>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</si>
  <si>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</si>
  <si>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</si>
  <si>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</si>
  <si>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</si>
  <si>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</si>
  <si>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</si>
  <si>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</si>
  <si>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</si>
  <si>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</si>
  <si>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</si>
  <si>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</si>
  <si>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</si>
  <si>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</si>
  <si>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</si>
  <si>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</si>
  <si>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</si>
  <si>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</si>
  <si>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</si>
  <si>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</si>
  <si>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</si>
  <si>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</si>
  <si>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</si>
  <si>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</si>
  <si>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</si>
  <si>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</si>
  <si>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</si>
  <si>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</si>
  <si>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</si>
  <si>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</si>
  <si>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</si>
  <si>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</si>
  <si>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</si>
  <si>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</si>
  <si>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</si>
  <si>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</si>
  <si>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</si>
  <si>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</si>
  <si>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</si>
  <si>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</si>
  <si>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</si>
  <si>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</si>
  <si>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</si>
  <si>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</si>
  <si>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</si>
  <si>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</si>
  <si>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</si>
  <si>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</si>
  <si>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</si>
  <si>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</si>
  <si>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</si>
  <si>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</si>
  <si>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</si>
  <si>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</si>
  <si>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</si>
  <si>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</si>
  <si>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</si>
  <si>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</si>
  <si>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</si>
  <si>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</si>
  <si>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</si>
  <si>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</si>
  <si>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</si>
  <si>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</si>
  <si>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</si>
  <si>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</si>
  <si>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</si>
  <si>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</si>
  <si>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</si>
  <si>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</si>
  <si>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</si>
  <si>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</si>
  <si>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</si>
  <si>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</si>
  <si>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</si>
  <si>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</si>
  <si>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</si>
  <si>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</si>
  <si>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</si>
  <si>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</si>
  <si>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</si>
  <si>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</si>
  <si>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</si>
  <si>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</si>
  <si>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</si>
  <si>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</si>
  <si>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</si>
  <si>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</si>
  <si>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</si>
  <si>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</si>
  <si>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</si>
  <si>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</si>
  <si>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</si>
  <si>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</si>
  <si>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</si>
  <si>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</si>
  <si>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</si>
  <si>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</si>
  <si>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</si>
  <si>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</si>
  <si>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</si>
  <si>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</si>
  <si>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</si>
  <si>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</si>
  <si>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</si>
  <si>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</si>
  <si>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</si>
  <si>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</si>
  <si>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</si>
  <si>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</si>
  <si>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</si>
  <si>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</si>
  <si>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</si>
  <si>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</si>
  <si>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</si>
  <si>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</si>
  <si>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</si>
  <si>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</si>
  <si>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</si>
  <si>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</si>
  <si>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</si>
  <si>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</si>
  <si>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</si>
  <si>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</si>
  <si>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</si>
  <si>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</si>
  <si>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</si>
  <si>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</si>
  <si>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</si>
  <si>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</si>
  <si>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</si>
  <si>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</si>
  <si>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</si>
  <si>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</si>
  <si>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</si>
  <si>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</si>
  <si>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</si>
  <si>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</si>
  <si>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</si>
  <si>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</si>
  <si>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</si>
  <si>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</si>
  <si>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</si>
  <si>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</si>
  <si>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</si>
  <si>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</si>
  <si>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</si>
  <si>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</si>
  <si>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</si>
  <si>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</si>
  <si>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</si>
  <si>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</si>
  <si>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</si>
  <si>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</si>
  <si>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</si>
  <si>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</si>
  <si>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</si>
  <si>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</si>
  <si>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</si>
  <si>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</si>
  <si>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</si>
  <si>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</si>
  <si>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</si>
  <si>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</si>
  <si>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</si>
  <si>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</si>
  <si>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</si>
  <si>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</si>
  <si>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</si>
  <si>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</si>
  <si>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</si>
  <si>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</si>
  <si>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</si>
  <si>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</si>
  <si>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</si>
  <si>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</si>
  <si>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</si>
  <si>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</si>
  <si>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</si>
  <si>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</si>
  <si>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</si>
  <si>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</si>
  <si>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</si>
  <si>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</si>
  <si>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</si>
  <si>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</si>
  <si>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</si>
  <si>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</si>
  <si>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</si>
  <si>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</si>
  <si>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</si>
  <si>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</si>
  <si>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</si>
  <si>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</si>
  <si>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</si>
  <si>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</si>
  <si>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</si>
  <si>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</si>
  <si>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</si>
  <si>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</si>
  <si>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</si>
  <si>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</si>
  <si>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</si>
  <si>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</si>
  <si>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</si>
  <si>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</si>
  <si>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</si>
  <si>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</si>
  <si>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</si>
  <si>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</si>
  <si>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</si>
  <si>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</si>
  <si>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</si>
  <si>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</si>
  <si>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</si>
  <si>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</si>
  <si>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</si>
  <si>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</si>
  <si>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</si>
  <si>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</si>
  <si>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</si>
  <si>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</si>
  <si>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</si>
  <si>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</si>
  <si>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</si>
  <si>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</si>
  <si>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</si>
  <si>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</si>
  <si>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</si>
  <si>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</si>
  <si>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</si>
  <si>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</si>
  <si>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</si>
  <si>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</si>
  <si>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</si>
  <si>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</si>
  <si>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</si>
  <si>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</si>
  <si>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</si>
  <si>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</si>
  <si>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</si>
  <si>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</si>
  <si>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</si>
  <si>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</si>
  <si>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</si>
  <si>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</si>
  <si>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</si>
  <si>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</si>
  <si>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</si>
  <si>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</si>
  <si>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</si>
  <si>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</si>
  <si>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</si>
  <si>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</si>
  <si>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</si>
  <si>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</si>
  <si>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</si>
  <si>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</si>
  <si>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</si>
  <si>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</si>
  <si>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</si>
  <si>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</si>
  <si>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</si>
  <si>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</si>
  <si>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</si>
  <si>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</si>
  <si>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</si>
  <si>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</si>
  <si>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</si>
  <si>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</si>
  <si>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</si>
  <si>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</si>
  <si>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</si>
  <si>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</si>
  <si>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</si>
  <si>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</si>
  <si>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</si>
  <si>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</si>
  <si>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</si>
  <si>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</si>
  <si>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</si>
  <si>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</si>
  <si>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</si>
  <si>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</si>
  <si>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</si>
  <si>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</si>
  <si>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</si>
  <si>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</si>
  <si>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</si>
  <si>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</si>
  <si>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</si>
  <si>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</si>
  <si>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</si>
  <si>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</si>
  <si>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</si>
  <si>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</si>
  <si>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</si>
  <si>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</si>
  <si>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</si>
  <si>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</si>
  <si>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</si>
  <si>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</si>
  <si>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</si>
  <si>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</si>
  <si>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</si>
  <si>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</si>
  <si>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</si>
  <si>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</si>
  <si>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</si>
  <si>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</si>
  <si>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</si>
  <si>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</si>
  <si>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</si>
  <si>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</si>
  <si>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</si>
  <si>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</si>
  <si>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</si>
  <si>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</si>
  <si>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</si>
  <si>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</si>
  <si>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</si>
  <si>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</si>
  <si>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</si>
  <si>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</si>
  <si>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</si>
  <si>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</si>
  <si>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</si>
  <si>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</si>
  <si>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</si>
  <si>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</si>
  <si>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</si>
  <si>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</si>
  <si>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</si>
  <si>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</si>
  <si>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</si>
  <si>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</si>
  <si>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</si>
  <si>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</si>
  <si>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</si>
  <si>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</si>
  <si>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</si>
  <si>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</si>
  <si>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</si>
  <si>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</si>
  <si>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</si>
  <si>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</si>
  <si>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</si>
  <si>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</si>
  <si>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</si>
  <si>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</si>
  <si>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</si>
  <si>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</si>
  <si>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</si>
  <si>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</si>
  <si>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</si>
  <si>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</si>
  <si>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</si>
  <si>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</si>
  <si>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</si>
  <si>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</si>
  <si>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</si>
  <si>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</si>
  <si>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</si>
  <si>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</si>
  <si>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</si>
  <si>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</si>
  <si>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</si>
  <si>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</si>
  <si>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</si>
  <si>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</si>
  <si>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</si>
  <si>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</si>
  <si>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</si>
  <si>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</si>
  <si>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</si>
  <si>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</si>
  <si>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</si>
  <si>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</si>
  <si>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</si>
  <si>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</si>
  <si>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</si>
  <si>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</si>
  <si>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</si>
  <si>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</si>
  <si>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</si>
  <si>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</si>
  <si>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</si>
  <si>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</si>
  <si>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</si>
  <si>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</si>
  <si>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</si>
  <si>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</si>
  <si>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</si>
  <si>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</si>
  <si>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</si>
  <si>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</si>
  <si>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</si>
  <si>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</si>
  <si>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</si>
  <si>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</si>
  <si>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</si>
  <si>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</si>
  <si>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</si>
  <si>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</si>
  <si>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</si>
  <si>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</si>
  <si>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</si>
  <si>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</si>
  <si>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</si>
  <si>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</si>
  <si>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</si>
  <si>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</si>
  <si>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</si>
  <si>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</si>
  <si>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</si>
  <si>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</si>
  <si>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</si>
  <si>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</si>
  <si>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</si>
  <si>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</si>
  <si>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</si>
  <si>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</si>
  <si>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</si>
  <si>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</si>
  <si>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</si>
  <si>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</si>
  <si>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</si>
  <si>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</si>
  <si>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</si>
  <si>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</si>
  <si>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</si>
  <si>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</si>
  <si>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</si>
  <si>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</si>
  <si>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</si>
  <si>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</si>
  <si>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</si>
  <si>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</si>
  <si>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</si>
  <si>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</si>
  <si>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</si>
  <si>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</si>
  <si>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</si>
  <si>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</si>
  <si>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</si>
  <si>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</si>
  <si>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</si>
  <si>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</si>
  <si>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</si>
  <si>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</si>
  <si>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</si>
  <si>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</si>
  <si>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</si>
  <si>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</si>
  <si>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</si>
  <si>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</si>
  <si>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</si>
  <si>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</si>
  <si>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</si>
  <si>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</si>
  <si>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</si>
  <si>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</si>
  <si>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</si>
  <si>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</si>
  <si>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</si>
  <si>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</si>
  <si>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</si>
  <si>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</si>
  <si>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</si>
  <si>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</si>
  <si>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</si>
  <si>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</si>
  <si>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</si>
  <si>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</si>
  <si>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</si>
  <si>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</si>
  <si>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</si>
  <si>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</si>
  <si>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</si>
  <si>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</si>
  <si>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</si>
  <si>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</si>
  <si>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</si>
  <si>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</si>
  <si>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</si>
  <si>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</si>
  <si>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</si>
  <si>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</si>
  <si>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</si>
  <si>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</si>
  <si>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</si>
  <si>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</si>
  <si>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</si>
  <si>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</si>
  <si>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</si>
  <si>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</si>
  <si>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</si>
  <si>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</si>
  <si>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</si>
  <si>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</si>
  <si>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</si>
  <si>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</si>
  <si>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</si>
  <si>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</si>
  <si>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</si>
  <si>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</si>
  <si>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</si>
  <si>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</si>
  <si>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</si>
  <si>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</si>
  <si>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</si>
  <si>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</si>
  <si>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</si>
  <si>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</si>
  <si>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</si>
  <si>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</si>
  <si>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</si>
  <si>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</si>
  <si>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</si>
  <si>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</si>
  <si>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</si>
  <si>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</si>
  <si>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</si>
  <si>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</si>
  <si>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</si>
  <si>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</si>
  <si>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</si>
  <si>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</si>
  <si>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</si>
  <si>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</si>
  <si>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</si>
  <si>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</si>
  <si>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</si>
  <si>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</si>
  <si>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</si>
  <si>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</si>
  <si>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</si>
  <si>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</si>
  <si>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</si>
  <si>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</si>
  <si>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</si>
  <si>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</si>
  <si>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</si>
  <si>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</si>
  <si>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</si>
  <si>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</si>
  <si>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</si>
  <si>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</si>
  <si>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</si>
  <si>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</si>
  <si>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</si>
  <si>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</si>
  <si>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</si>
  <si>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</si>
  <si>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</si>
  <si>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</si>
  <si>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</si>
  <si>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</si>
  <si>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</si>
  <si>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</si>
  <si>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</si>
  <si>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</si>
  <si>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</si>
  <si>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</si>
  <si>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</si>
  <si>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</si>
  <si>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</si>
  <si>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</si>
  <si>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</si>
  <si>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</si>
  <si>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</si>
  <si>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</si>
  <si>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</si>
  <si>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</si>
  <si>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</si>
  <si>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</si>
  <si>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</si>
  <si>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</si>
  <si>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</si>
  <si>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</si>
  <si>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</si>
  <si>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</si>
  <si>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</si>
  <si>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</si>
  <si>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</si>
  <si>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</si>
  <si>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</si>
  <si>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</si>
  <si>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</si>
  <si>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</si>
  <si>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</si>
  <si>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</si>
  <si>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</si>
  <si>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</si>
  <si>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</si>
  <si>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</si>
  <si>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</si>
  <si>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</si>
  <si>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</si>
  <si>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</si>
  <si>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</si>
  <si>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</si>
  <si>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</si>
  <si>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</si>
  <si>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</si>
  <si>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</si>
  <si>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</si>
  <si>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</si>
  <si>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</si>
  <si>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</si>
  <si>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</si>
  <si>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</si>
  <si>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</si>
  <si>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</si>
  <si>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</si>
  <si>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</si>
  <si>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</si>
  <si>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</si>
  <si>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</si>
  <si>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</si>
  <si>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</si>
  <si>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</si>
  <si>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</si>
  <si>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</si>
  <si>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</si>
  <si>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</si>
  <si>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</si>
  <si>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</si>
  <si>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</si>
  <si>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</si>
  <si>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</si>
  <si>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</si>
  <si>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</si>
  <si>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</si>
  <si>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</si>
  <si>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</si>
  <si>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</si>
  <si>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</si>
  <si>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</si>
  <si>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</si>
  <si>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</si>
  <si>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</si>
  <si>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</si>
  <si>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</si>
  <si>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</si>
  <si>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</si>
  <si>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</si>
  <si>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</si>
  <si>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</si>
  <si>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</si>
  <si>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</si>
  <si>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</si>
  <si>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</si>
  <si>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</si>
  <si>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</si>
  <si>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</si>
  <si>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</si>
  <si>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</si>
  <si>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</si>
  <si>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</si>
  <si>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</si>
  <si>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</si>
  <si>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</si>
  <si>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</si>
  <si>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</si>
  <si>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</si>
  <si>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</si>
  <si>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</si>
  <si>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</si>
  <si>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</si>
  <si>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</si>
  <si>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</si>
  <si>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</si>
  <si>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</si>
  <si>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</si>
  <si>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</si>
  <si>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</si>
  <si>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</si>
  <si>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</si>
  <si>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</si>
  <si>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</si>
  <si>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</si>
  <si>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</si>
  <si>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</si>
  <si>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</si>
  <si>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</si>
  <si>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</si>
  <si>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</si>
  <si>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</si>
  <si>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</si>
  <si>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</si>
  <si>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</si>
  <si>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</si>
  <si>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</si>
  <si>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</si>
  <si>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</si>
  <si>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</si>
  <si>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</si>
  <si>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</si>
  <si>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</si>
  <si>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</si>
  <si>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</si>
  <si>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</si>
  <si>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</si>
  <si>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</si>
  <si>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</si>
  <si>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</si>
  <si>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</si>
  <si>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</si>
  <si>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</si>
  <si>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</si>
  <si>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</si>
  <si>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</si>
  <si>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</si>
  <si>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</si>
  <si>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</si>
  <si>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</si>
  <si>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</si>
  <si>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</si>
  <si>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</si>
  <si>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</si>
  <si>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</si>
  <si>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</si>
  <si>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</si>
  <si>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</si>
  <si>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</si>
  <si>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</si>
  <si>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</si>
  <si>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</si>
  <si>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</si>
  <si>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</si>
  <si>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</si>
  <si>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</si>
  <si>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</si>
  <si>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</si>
  <si>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</si>
  <si>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</si>
  <si>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</si>
  <si>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</si>
  <si>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</si>
  <si>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</si>
  <si>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</si>
  <si>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</si>
  <si>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</si>
  <si>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</si>
  <si>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</si>
  <si>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</si>
  <si>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</si>
  <si>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</si>
  <si>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</si>
  <si>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</si>
  <si>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</si>
  <si>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</si>
  <si>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</si>
  <si>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</si>
  <si>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</si>
  <si>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</si>
  <si>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</si>
  <si>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</si>
  <si>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</si>
  <si>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</si>
  <si>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</si>
  <si>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</si>
  <si>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</si>
  <si>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</si>
  <si>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</si>
  <si>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</si>
  <si>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</si>
  <si>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</si>
  <si>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</si>
  <si>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</si>
  <si>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</si>
  <si>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</si>
  <si>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</si>
  <si>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</si>
  <si>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</si>
  <si>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</si>
  <si>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</si>
  <si>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</si>
  <si>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</si>
  <si>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</si>
  <si>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</si>
  <si>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</si>
  <si>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</si>
  <si>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</si>
  <si>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</si>
  <si>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</si>
  <si>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</si>
  <si>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</si>
  <si>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</si>
  <si>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</si>
  <si>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</si>
  <si>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</si>
  <si>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</si>
  <si>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</si>
  <si>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</si>
  <si>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</si>
  <si>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</si>
  <si>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</si>
  <si>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</si>
  <si>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</si>
  <si>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</si>
  <si>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</si>
  <si>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</si>
  <si>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</si>
  <si>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</si>
  <si>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</si>
  <si>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</si>
  <si>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</si>
  <si>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</si>
  <si>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</si>
  <si>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</si>
  <si>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</si>
  <si>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</si>
  <si>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</si>
  <si>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</si>
  <si>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</si>
  <si>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</si>
  <si>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</si>
  <si>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</si>
  <si>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</si>
  <si>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</si>
  <si>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</si>
  <si>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</si>
  <si>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</si>
  <si>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</si>
  <si>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</si>
  <si>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</si>
  <si>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</si>
  <si>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</si>
  <si>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</si>
  <si>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</si>
  <si>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</si>
  <si>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</si>
  <si>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</si>
  <si>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</si>
  <si>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</si>
  <si>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</si>
  <si>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</si>
  <si>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</si>
  <si>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</si>
  <si>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</si>
  <si>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</si>
  <si>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</si>
  <si>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</si>
  <si>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</si>
  <si>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</si>
  <si>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</si>
  <si>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</si>
  <si>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</si>
  <si>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</si>
  <si>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</si>
  <si>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</si>
  <si>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</si>
  <si>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</si>
  <si>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</si>
  <si>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</si>
  <si>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</si>
  <si>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</si>
  <si>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</si>
  <si>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</si>
  <si>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</si>
  <si>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</si>
  <si>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</si>
  <si>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</si>
  <si>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</si>
  <si>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</si>
  <si>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</si>
  <si>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</si>
  <si>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</si>
  <si>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</si>
  <si>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</si>
  <si>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</si>
  <si>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</si>
  <si>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</si>
  <si>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</si>
  <si>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</si>
  <si>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</si>
  <si>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</si>
  <si>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</si>
  <si>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</si>
  <si>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</si>
  <si>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</si>
  <si>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</si>
  <si>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</si>
  <si>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</si>
  <si>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</si>
  <si>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</si>
  <si>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</si>
  <si>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</si>
  <si>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</si>
  <si>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</si>
  <si>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</si>
  <si>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</si>
  <si>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</si>
  <si>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</si>
  <si>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</si>
  <si>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</si>
  <si>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</si>
  <si>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</si>
  <si>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</si>
  <si>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</si>
  <si>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</si>
  <si>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</si>
  <si>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</si>
  <si>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</si>
  <si>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</si>
  <si>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</si>
  <si>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</si>
  <si>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</si>
  <si>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</si>
  <si>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</si>
  <si>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</si>
  <si>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</si>
  <si>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</si>
  <si>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</si>
  <si>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</si>
  <si>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</si>
  <si>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</si>
  <si>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</si>
  <si>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</si>
  <si>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</si>
  <si>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</si>
  <si>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</si>
  <si>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</si>
  <si>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</si>
  <si>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</si>
  <si>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</si>
  <si>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</si>
  <si>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</si>
  <si>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</si>
  <si>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</si>
  <si>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</si>
  <si>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</si>
  <si>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</si>
  <si>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</si>
  <si>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</si>
  <si>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</si>
  <si>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</si>
  <si>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</si>
  <si>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</si>
  <si>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</si>
  <si>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</si>
  <si>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</si>
  <si>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</si>
  <si>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</si>
  <si>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</si>
  <si>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</si>
  <si>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</si>
  <si>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</si>
  <si>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</si>
  <si>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</si>
  <si>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</si>
  <si>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</si>
  <si>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</si>
  <si>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</si>
  <si>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</si>
  <si>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</si>
  <si>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</si>
  <si>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</si>
  <si>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</si>
  <si>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</si>
  <si>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</si>
  <si>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</si>
  <si>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</si>
  <si>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</si>
  <si>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</si>
  <si>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</si>
  <si>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</si>
  <si>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</si>
  <si>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</si>
  <si>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</si>
  <si>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</si>
  <si>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</si>
  <si>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</si>
  <si>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</si>
  <si>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</si>
  <si>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</si>
  <si>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</si>
  <si>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</si>
  <si>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</si>
  <si>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</si>
  <si>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</si>
  <si>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</si>
  <si>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</si>
  <si>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</si>
  <si>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</si>
  <si>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</si>
  <si>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</si>
  <si>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</si>
  <si>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</si>
  <si>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</si>
  <si>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</si>
  <si>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</si>
  <si>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</si>
  <si>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</si>
  <si>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</si>
  <si>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</si>
  <si>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</si>
  <si>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</si>
  <si>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</si>
  <si>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</si>
  <si>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</si>
  <si>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</si>
  <si>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</si>
  <si>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</si>
  <si>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</si>
  <si>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</si>
  <si>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</si>
  <si>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</si>
  <si>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</si>
  <si>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</si>
  <si>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</si>
  <si>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</si>
  <si>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</si>
  <si>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</si>
  <si>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</si>
  <si>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</si>
  <si>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</si>
  <si>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</si>
  <si>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</si>
  <si>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</si>
  <si>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</si>
  <si>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</si>
  <si>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</si>
  <si>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</si>
  <si>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</si>
  <si>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</si>
  <si>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</si>
  <si>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</si>
  <si>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</si>
  <si>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</si>
  <si>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</si>
  <si>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</si>
  <si>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</si>
  <si>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</si>
  <si>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</si>
  <si>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</si>
  <si>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</si>
  <si>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</si>
  <si>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</si>
  <si>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</si>
  <si>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</si>
  <si>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</si>
  <si>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</si>
  <si>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</si>
  <si>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</si>
  <si>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</si>
  <si>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</si>
  <si>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</si>
  <si>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</si>
  <si>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</si>
  <si>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</si>
  <si>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</si>
  <si>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</si>
  <si>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</si>
  <si>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</si>
  <si>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</si>
  <si>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</si>
  <si>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</si>
  <si>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</si>
  <si>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</si>
  <si>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</si>
  <si>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</si>
  <si>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</si>
  <si>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</si>
  <si>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</si>
  <si>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</si>
  <si>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</si>
  <si>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</si>
  <si>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</si>
  <si>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</si>
  <si>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</si>
  <si>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</si>
  <si>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</si>
  <si>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</si>
  <si>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</si>
  <si>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</si>
  <si>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</si>
  <si>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</si>
  <si>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</si>
  <si>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</si>
  <si>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</si>
  <si>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</si>
  <si>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</si>
  <si>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</si>
  <si>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</si>
  <si>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</si>
  <si>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</si>
  <si>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</si>
  <si>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</si>
  <si>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</si>
  <si>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</si>
  <si>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</si>
  <si>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</si>
  <si>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</si>
  <si>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</si>
  <si>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</si>
  <si>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</si>
  <si>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</si>
  <si>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</si>
  <si>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</si>
  <si>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</si>
  <si>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</si>
  <si>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</si>
  <si>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</si>
  <si>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</si>
  <si>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</si>
  <si>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</si>
  <si>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</si>
  <si>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</si>
  <si>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</si>
  <si>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</si>
  <si>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</si>
  <si>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</si>
  <si>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</si>
  <si>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</si>
  <si>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</si>
  <si>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</si>
  <si>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</si>
  <si>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</si>
  <si>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</si>
  <si>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</si>
  <si>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</si>
  <si>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</si>
  <si>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</si>
  <si>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</si>
  <si>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</si>
  <si>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</si>
  <si>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</si>
  <si>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</si>
  <si>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</si>
  <si>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</si>
  <si>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</si>
  <si>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</si>
  <si>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</si>
  <si>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</si>
  <si>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</si>
  <si>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</si>
  <si>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</si>
  <si>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</si>
  <si>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</si>
  <si>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</si>
  <si>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</si>
  <si>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</si>
  <si>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</si>
  <si>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</si>
  <si>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</si>
  <si>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</si>
  <si>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</si>
  <si>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</si>
  <si>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</si>
  <si>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</si>
  <si>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</si>
  <si>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</si>
  <si>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</si>
  <si>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</si>
  <si>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</si>
  <si>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</si>
  <si>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</si>
  <si>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</si>
  <si>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</si>
  <si>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</si>
  <si>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</si>
  <si>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</si>
  <si>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</si>
  <si>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</si>
  <si>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</si>
  <si>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</si>
  <si>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</si>
  <si>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</si>
  <si>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</si>
  <si>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</si>
  <si>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</si>
  <si>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</si>
  <si>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</si>
  <si>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</si>
  <si>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</si>
  <si>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</si>
  <si>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</si>
  <si>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</si>
  <si>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</si>
  <si>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</si>
  <si>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</si>
  <si>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</si>
  <si>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</si>
  <si>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</si>
  <si>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</si>
  <si>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</si>
  <si>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</si>
  <si>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</si>
  <si>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</si>
  <si>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</si>
  <si>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</si>
  <si>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</si>
  <si>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</si>
  <si>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</si>
  <si>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</si>
  <si>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</si>
  <si>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</si>
  <si>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</si>
  <si>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</si>
  <si>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</si>
  <si>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</si>
  <si>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</si>
  <si>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</si>
  <si>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</si>
  <si>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</si>
  <si>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</si>
  <si>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</si>
  <si>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</si>
  <si>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</si>
  <si>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</si>
  <si>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</si>
  <si>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</si>
  <si>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</si>
  <si>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</si>
  <si>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</si>
  <si>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</si>
  <si>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</si>
  <si>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</si>
  <si>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</si>
  <si>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</si>
  <si>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</si>
  <si>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</si>
  <si>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</si>
  <si>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</si>
  <si>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</si>
  <si>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</si>
  <si>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</si>
  <si>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</si>
  <si>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</si>
  <si>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</si>
  <si>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</si>
  <si>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</si>
  <si>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</si>
  <si>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</si>
  <si>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</si>
  <si>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</si>
  <si>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</si>
  <si>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</si>
  <si>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</si>
  <si>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</si>
  <si>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</si>
  <si>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</si>
  <si>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</si>
  <si>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</si>
  <si>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</si>
  <si>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</si>
  <si>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</si>
  <si>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</si>
  <si>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</si>
  <si>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</si>
  <si>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</si>
  <si>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</si>
  <si>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</si>
  <si>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</si>
  <si>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</si>
  <si>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</si>
  <si>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</si>
  <si>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</si>
  <si>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</si>
  <si>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</si>
  <si>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</si>
  <si>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</si>
  <si>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</si>
  <si>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</si>
  <si>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</si>
  <si>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</si>
  <si>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</si>
  <si>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</si>
  <si>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</si>
  <si>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</si>
  <si>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</si>
  <si>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</si>
  <si>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</si>
  <si>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</si>
  <si>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</si>
  <si>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</si>
  <si>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</si>
  <si>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</si>
  <si>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</si>
  <si>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</si>
  <si>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</si>
  <si>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</si>
  <si>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</si>
  <si>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</si>
  <si>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</si>
  <si>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</si>
  <si>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</si>
  <si>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</si>
  <si>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</si>
  <si>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</si>
  <si>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</si>
  <si>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</si>
  <si>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</si>
  <si>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</si>
  <si>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</si>
  <si>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</si>
  <si>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</si>
  <si>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</si>
  <si>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</si>
  <si>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</si>
  <si>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</si>
  <si>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</si>
  <si>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</si>
  <si>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</si>
  <si>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</si>
  <si>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</si>
  <si>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</si>
  <si>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</si>
  <si>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</si>
  <si>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</si>
  <si>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</si>
  <si>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</si>
  <si>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</si>
  <si>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</si>
  <si>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</si>
  <si>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</si>
  <si>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</si>
  <si>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</si>
  <si>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</si>
  <si>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</si>
  <si>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</si>
  <si>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</si>
  <si>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</si>
  <si>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</si>
  <si>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</si>
  <si>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</si>
  <si>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</si>
  <si>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</si>
  <si>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</si>
  <si>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</si>
  <si>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</si>
  <si>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</si>
  <si>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</si>
  <si>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</si>
  <si>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</si>
  <si>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</si>
  <si>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</si>
  <si>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</si>
  <si>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</si>
  <si>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</si>
  <si>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</si>
  <si>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</si>
  <si>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</si>
  <si>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</si>
  <si>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</si>
  <si>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</si>
  <si>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</si>
  <si>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</si>
  <si>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</si>
  <si>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</si>
  <si>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</si>
  <si>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</si>
  <si>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</si>
  <si>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</si>
  <si>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</si>
  <si>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</si>
  <si>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</si>
  <si>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</si>
  <si>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</si>
  <si>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</si>
  <si>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</si>
  <si>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</si>
  <si>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</si>
  <si>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</si>
  <si>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</si>
  <si>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</si>
  <si>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</si>
  <si>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</si>
  <si>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</si>
  <si>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</si>
  <si>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</si>
  <si>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</si>
  <si>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</si>
  <si>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</si>
  <si>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</si>
  <si>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</si>
  <si>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</si>
  <si>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</si>
  <si>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</si>
  <si>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</si>
  <si>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</si>
  <si>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</si>
  <si>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</si>
  <si>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</si>
  <si>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</si>
  <si>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</si>
  <si>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</si>
  <si>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</si>
  <si>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</si>
  <si>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</si>
  <si>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</si>
  <si>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</si>
  <si>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</si>
  <si>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</si>
  <si>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</si>
  <si>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</si>
  <si>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</si>
  <si>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</si>
  <si>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</si>
  <si>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</si>
  <si>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</si>
  <si>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</si>
  <si>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</si>
  <si>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</si>
  <si>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</si>
  <si>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</si>
  <si>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</si>
  <si>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</si>
  <si>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</si>
  <si>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</si>
  <si>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</si>
  <si>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</si>
  <si>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</si>
  <si>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</si>
  <si>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</si>
  <si>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</si>
  <si>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</si>
  <si>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</si>
  <si>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</si>
  <si>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</si>
  <si>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</si>
  <si>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</si>
  <si>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</si>
  <si>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</si>
  <si>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</si>
  <si>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</si>
  <si>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</si>
  <si>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</si>
  <si>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</si>
  <si>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</si>
  <si>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</si>
  <si>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</si>
  <si>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</si>
  <si>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</si>
  <si>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</si>
  <si>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</si>
  <si>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</si>
  <si>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</si>
  <si>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</si>
  <si>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</si>
  <si>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</si>
  <si>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</si>
  <si>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</si>
  <si>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</si>
  <si>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</si>
  <si>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</si>
  <si>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</si>
  <si>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</si>
  <si>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</si>
  <si>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</si>
  <si>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</si>
  <si>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</si>
  <si>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</si>
  <si>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</si>
  <si>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</si>
  <si>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</si>
  <si>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</si>
  <si>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</si>
  <si>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</si>
  <si>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</si>
  <si>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</si>
  <si>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</si>
  <si>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</si>
  <si>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</si>
  <si>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</si>
  <si>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</si>
  <si>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</si>
  <si>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</si>
  <si>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</si>
  <si>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</si>
  <si>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</si>
  <si>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</si>
  <si>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</si>
  <si>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</si>
  <si>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</si>
  <si>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</si>
  <si>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</si>
  <si>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</si>
  <si>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</si>
  <si>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</si>
  <si>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</si>
  <si>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</si>
  <si>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</si>
  <si>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</si>
  <si>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</si>
  <si>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</si>
  <si>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</si>
  <si>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</si>
  <si>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</si>
  <si>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</si>
  <si>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</si>
  <si>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</si>
  <si>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</si>
  <si>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</si>
  <si>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</si>
  <si>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</si>
  <si>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</si>
  <si>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</si>
  <si>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</si>
  <si>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</si>
  <si>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</si>
  <si>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</si>
  <si>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</si>
  <si>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</si>
  <si>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</si>
  <si>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</si>
  <si>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</si>
  <si>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</si>
  <si>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</si>
  <si>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</si>
  <si>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</si>
  <si>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</si>
  <si>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</si>
  <si>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</si>
  <si>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</si>
  <si>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</si>
  <si>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</si>
  <si>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</si>
  <si>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</si>
  <si>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</si>
  <si>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</si>
  <si>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</si>
  <si>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</si>
  <si>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</si>
  <si>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</si>
  <si>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</si>
  <si>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</si>
  <si>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</si>
  <si>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</si>
  <si>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</si>
  <si>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</si>
  <si>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</si>
  <si>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</si>
  <si>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</si>
  <si>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</si>
  <si>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</si>
  <si>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</si>
  <si>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</si>
  <si>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</si>
  <si>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</si>
  <si>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</si>
  <si>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</si>
  <si>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</si>
  <si>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</si>
  <si>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</si>
  <si>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</si>
  <si>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</si>
  <si>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</si>
  <si>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</si>
  <si>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</si>
  <si>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</si>
  <si>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</si>
  <si>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</si>
  <si>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</si>
  <si>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</si>
  <si>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</si>
  <si>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</si>
  <si>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</si>
  <si>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</si>
  <si>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</si>
  <si>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</si>
  <si>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</si>
  <si>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</si>
  <si>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</si>
  <si>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</si>
  <si>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</si>
  <si>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</si>
  <si>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</si>
  <si>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</si>
  <si>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</si>
  <si>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</si>
  <si>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</si>
  <si>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</si>
  <si>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</si>
  <si>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</si>
  <si>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</si>
  <si>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</si>
  <si>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</si>
  <si>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</si>
  <si>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</si>
  <si>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</si>
  <si>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</si>
  <si>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</si>
  <si>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</si>
  <si>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</si>
  <si>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</si>
  <si>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</si>
  <si>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</si>
  <si>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</si>
  <si>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</si>
  <si>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</si>
  <si>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</si>
  <si>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</si>
  <si>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</si>
  <si>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</si>
  <si>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</si>
  <si>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</si>
  <si>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</si>
  <si>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</si>
  <si>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</si>
  <si>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</si>
  <si>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</si>
  <si>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</si>
  <si>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</si>
  <si>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</si>
  <si>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</si>
  <si>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</si>
  <si>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</si>
  <si>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</si>
  <si>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</si>
  <si>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</si>
  <si>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</si>
  <si>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</si>
  <si>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</si>
  <si>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</si>
  <si>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</si>
  <si>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</si>
  <si>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</si>
  <si>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</si>
  <si>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</si>
  <si>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</si>
  <si>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</si>
  <si>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</si>
  <si>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</si>
  <si>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</si>
  <si>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</si>
  <si>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</si>
  <si>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</si>
  <si>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</si>
  <si>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</si>
  <si>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</si>
  <si>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</si>
  <si>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</si>
  <si>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</si>
  <si>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</si>
  <si>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</si>
  <si>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</si>
  <si>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</si>
  <si>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</si>
  <si>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</si>
  <si>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</si>
  <si>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</si>
  <si>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</si>
  <si>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</si>
  <si>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</si>
  <si>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</si>
  <si>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</si>
  <si>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</si>
  <si>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</si>
  <si>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</si>
  <si>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</si>
  <si>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</si>
  <si>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</si>
  <si>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</si>
  <si>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</si>
  <si>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</si>
  <si>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</si>
  <si>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</si>
  <si>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</si>
  <si>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</si>
  <si>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</si>
  <si>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</si>
  <si>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</si>
  <si>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</si>
  <si>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</si>
  <si>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</si>
  <si>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</si>
  <si>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</si>
  <si>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</si>
  <si>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</si>
  <si>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</si>
  <si>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</si>
  <si>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</si>
  <si>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</si>
  <si>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</si>
  <si>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</si>
  <si>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</si>
  <si>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</si>
  <si>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</si>
  <si>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</si>
  <si>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</si>
  <si>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</si>
  <si>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</si>
  <si>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</si>
  <si>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</si>
  <si>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</si>
  <si>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</si>
  <si>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</si>
  <si>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</si>
  <si>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</si>
  <si>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</si>
  <si>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</si>
  <si>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</si>
  <si>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</si>
  <si>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</si>
  <si>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</si>
  <si>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</si>
  <si>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</si>
  <si>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</si>
  <si>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</si>
  <si>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</si>
  <si>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</si>
  <si>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</si>
  <si>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</si>
  <si>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</si>
  <si>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</si>
  <si>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</si>
  <si>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</si>
  <si>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</si>
  <si>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</si>
  <si>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</si>
  <si>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</si>
  <si>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</si>
  <si>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</si>
  <si>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</si>
  <si>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</si>
  <si>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</si>
  <si>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</si>
  <si>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</si>
  <si>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</si>
  <si>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</si>
  <si>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</si>
  <si>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</si>
  <si>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</si>
  <si>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</si>
  <si>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</si>
  <si>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</si>
  <si>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</si>
  <si>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</si>
  <si>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</si>
  <si>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</si>
  <si>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</si>
  <si>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</si>
  <si>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</si>
  <si>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</si>
  <si>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</si>
  <si>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</si>
  <si>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</si>
  <si>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</si>
  <si>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</si>
  <si>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</si>
  <si>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</si>
  <si>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</si>
  <si>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</si>
  <si>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</si>
  <si>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</si>
  <si>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</si>
  <si>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</si>
  <si>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</si>
  <si>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</si>
  <si>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</si>
  <si>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</si>
  <si>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</si>
  <si>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</si>
  <si>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</si>
  <si>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</si>
  <si>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</si>
  <si>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</si>
  <si>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</si>
  <si>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</si>
  <si>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</si>
  <si>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</si>
  <si>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</si>
  <si>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</si>
  <si>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</si>
  <si>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</si>
  <si>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</si>
  <si>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</si>
  <si>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</si>
  <si>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</si>
  <si>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</si>
  <si>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</si>
  <si>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</si>
  <si>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</si>
  <si>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</si>
  <si>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</si>
  <si>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</si>
  <si>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</si>
  <si>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</si>
  <si>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</si>
  <si>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</si>
  <si>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</si>
  <si>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</si>
  <si>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</si>
  <si>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</si>
  <si>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</si>
  <si>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</si>
  <si>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</si>
  <si>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</si>
  <si>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</si>
  <si>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</si>
  <si>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</si>
  <si>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</si>
  <si>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</si>
  <si>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</si>
  <si>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</si>
  <si>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</si>
  <si>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</si>
  <si>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</si>
  <si>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</si>
  <si>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</si>
  <si>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</si>
  <si>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</si>
  <si>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</si>
  <si>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</si>
  <si>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</si>
  <si>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</si>
  <si>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</si>
  <si>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</si>
  <si>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</si>
  <si>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</si>
  <si>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</si>
  <si>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</si>
  <si>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</si>
  <si>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</si>
  <si>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</si>
  <si>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</si>
  <si>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</si>
  <si>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</si>
  <si>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</si>
  <si>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</si>
  <si>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</si>
  <si>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</si>
  <si>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</si>
  <si>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</si>
  <si>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</si>
  <si>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</si>
  <si>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</si>
  <si>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</si>
  <si>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</si>
  <si>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</si>
  <si>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</si>
  <si>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</si>
  <si>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</si>
  <si>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</si>
  <si>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</si>
  <si>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</si>
  <si>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</si>
  <si>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</si>
  <si>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</si>
  <si>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</si>
  <si>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</si>
  <si>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</si>
  <si>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</si>
  <si>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</si>
  <si>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</si>
  <si>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</si>
  <si>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</si>
  <si>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</si>
  <si>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</si>
  <si>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</si>
  <si>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</si>
  <si>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</si>
  <si>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</si>
  <si>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</si>
  <si>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</si>
  <si>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</si>
  <si>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</si>
  <si>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</si>
  <si>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</si>
  <si>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</si>
  <si>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</si>
  <si>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</si>
  <si>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</si>
  <si>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</si>
  <si>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</si>
  <si>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</si>
  <si>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</si>
  <si>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</si>
  <si>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</si>
  <si>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</si>
  <si>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</si>
  <si>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</si>
  <si>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</si>
  <si>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</si>
  <si>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</si>
  <si>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</si>
  <si>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</si>
  <si>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</si>
  <si>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</si>
  <si>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</si>
  <si>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</si>
  <si>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</si>
  <si>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</si>
  <si>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</si>
  <si>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</si>
  <si>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</si>
  <si>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</si>
  <si>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</si>
  <si>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</si>
  <si>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</si>
  <si>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</si>
  <si>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</si>
  <si>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</si>
  <si>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</si>
  <si>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</si>
  <si>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</si>
  <si>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</si>
  <si>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</si>
  <si>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</si>
  <si>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</si>
  <si>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</si>
  <si>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</si>
  <si>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</si>
  <si>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</si>
  <si>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</si>
  <si>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</si>
  <si>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</si>
  <si>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</si>
  <si>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</si>
  <si>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</si>
  <si>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</si>
  <si>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</si>
  <si>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</si>
  <si>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</si>
  <si>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</si>
  <si>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</si>
  <si>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</si>
  <si>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</si>
  <si>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</si>
  <si>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</si>
  <si>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</si>
  <si>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</si>
  <si>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</si>
  <si>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</si>
  <si>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</si>
  <si>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</si>
  <si>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</si>
  <si>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</si>
  <si>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</si>
  <si>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</si>
  <si>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</si>
  <si>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</si>
  <si>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</si>
  <si>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</si>
  <si>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</si>
  <si>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</si>
  <si>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</si>
  <si>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</si>
  <si>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</si>
  <si>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</si>
  <si>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</si>
  <si>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</si>
  <si>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</si>
  <si>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</si>
  <si>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</si>
  <si>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</si>
  <si>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</si>
  <si>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</si>
  <si>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</si>
  <si>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</si>
  <si>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</si>
  <si>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</si>
  <si>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</si>
  <si>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</si>
  <si>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</si>
  <si>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</si>
  <si>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</si>
  <si>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</si>
  <si>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</si>
  <si>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</si>
  <si>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</si>
  <si>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</si>
  <si>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</si>
  <si>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</si>
  <si>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</si>
  <si>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</si>
  <si>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</si>
  <si>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</si>
  <si>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</si>
  <si>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</si>
  <si>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</si>
  <si>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</si>
  <si>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</si>
  <si>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</si>
  <si>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</si>
  <si>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</si>
  <si>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</si>
  <si>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</si>
  <si>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</si>
  <si>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</si>
  <si>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</si>
  <si>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</si>
  <si>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</si>
  <si>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</si>
  <si>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</si>
  <si>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</si>
  <si>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</si>
  <si>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</si>
  <si>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</si>
  <si>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</si>
  <si>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</si>
  <si>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</si>
  <si>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</si>
  <si>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</si>
  <si>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</si>
  <si>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</si>
  <si>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</si>
  <si>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</si>
  <si>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</si>
  <si>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</si>
  <si>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</si>
  <si>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</si>
  <si>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</si>
  <si>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</si>
  <si>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</si>
  <si>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</si>
  <si>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</si>
  <si>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</si>
  <si>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</si>
  <si>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</si>
  <si>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</si>
  <si>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</si>
  <si>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</si>
  <si>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</si>
  <si>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</si>
  <si>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</si>
  <si>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</si>
  <si>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</si>
  <si>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</si>
  <si>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</si>
  <si>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</si>
  <si>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</si>
  <si>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</si>
  <si>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</si>
  <si>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</si>
  <si>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</si>
  <si>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</si>
  <si>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</si>
  <si>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</si>
  <si>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</si>
  <si>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</si>
  <si>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</si>
  <si>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</si>
  <si>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</si>
  <si>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</si>
  <si>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</si>
  <si>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</si>
  <si>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</si>
  <si>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</si>
  <si>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</si>
  <si>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</si>
  <si>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</si>
  <si>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</si>
  <si>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</si>
  <si>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</si>
  <si>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</si>
  <si>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</si>
  <si>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</si>
  <si>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</si>
  <si>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</si>
  <si>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</si>
  <si>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</si>
  <si>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</si>
  <si>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</si>
  <si>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</si>
  <si>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</si>
  <si>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</si>
  <si>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</si>
  <si>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</si>
  <si>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</si>
  <si>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</si>
  <si>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</si>
  <si>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</si>
  <si>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</si>
  <si>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</si>
  <si>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</si>
  <si>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</si>
  <si>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</si>
  <si>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</si>
  <si>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</si>
  <si>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</si>
  <si>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</si>
  <si>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</si>
  <si>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</si>
  <si>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</si>
  <si>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</si>
  <si>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</si>
  <si>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</si>
  <si>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</si>
  <si>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</si>
  <si>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</si>
  <si>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</si>
  <si>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</si>
  <si>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</si>
  <si>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</si>
  <si>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</si>
  <si>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</si>
  <si>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</si>
  <si>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</si>
  <si>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</si>
  <si>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</si>
  <si>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</si>
  <si>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</si>
  <si>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</si>
  <si>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</si>
  <si>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</si>
  <si>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</si>
  <si>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</si>
  <si>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</si>
  <si>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</si>
  <si>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</si>
  <si>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</si>
  <si>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</si>
  <si>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</si>
  <si>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</si>
  <si>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</si>
  <si>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</si>
  <si>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</si>
  <si>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</si>
  <si>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</si>
  <si>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</si>
  <si>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</si>
  <si>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</si>
  <si>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</si>
  <si>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</si>
  <si>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</si>
  <si>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</si>
  <si>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</si>
  <si>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</si>
  <si>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</si>
  <si>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</si>
  <si>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</si>
  <si>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</si>
  <si>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</si>
  <si>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</si>
  <si>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</si>
  <si>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</si>
  <si>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</si>
  <si>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</si>
  <si>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</si>
  <si>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</si>
  <si>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</si>
  <si>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</si>
  <si>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</si>
  <si>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</si>
  <si>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</si>
  <si>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</si>
  <si>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</si>
  <si>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</si>
  <si>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</si>
  <si>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</si>
  <si>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</si>
  <si>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</si>
  <si>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</si>
  <si>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</si>
  <si>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</si>
  <si>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</si>
  <si>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</si>
  <si>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</si>
  <si>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</si>
  <si>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</si>
  <si>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</si>
  <si>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</si>
  <si>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</si>
  <si>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</si>
  <si>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</si>
  <si>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</si>
  <si>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</si>
  <si>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</si>
  <si>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</si>
  <si>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</si>
  <si>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</si>
  <si>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</si>
  <si>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</si>
  <si>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</si>
  <si>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</si>
  <si>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</si>
  <si>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</si>
  <si>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</si>
  <si>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</si>
  <si>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</si>
  <si>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</si>
  <si>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</si>
  <si>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</si>
  <si>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</si>
  <si>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</si>
  <si>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</si>
  <si>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</si>
  <si>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</si>
  <si>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</si>
  <si>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</si>
  <si>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</si>
  <si>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</si>
  <si>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</si>
  <si>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</si>
  <si>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</si>
  <si>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</si>
  <si>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</si>
  <si>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</si>
  <si>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</si>
  <si>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</si>
  <si>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</si>
  <si>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</si>
  <si>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</si>
  <si>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</si>
  <si>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</si>
  <si>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</si>
  <si>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</si>
  <si>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</si>
  <si>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</si>
  <si>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</si>
  <si>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</si>
  <si>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</si>
  <si>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</si>
  <si>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</si>
  <si>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</si>
  <si>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</si>
  <si>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</si>
  <si>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</si>
  <si>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</si>
  <si>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</si>
  <si>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</si>
  <si>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</si>
  <si>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</si>
  <si>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</si>
  <si>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</si>
  <si>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</si>
  <si>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</si>
  <si>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</si>
  <si>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</si>
  <si>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</si>
  <si>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</si>
  <si>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</si>
  <si>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</si>
  <si>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</si>
  <si>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</si>
  <si>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</si>
  <si>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</si>
  <si>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</si>
  <si>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</si>
  <si>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</si>
  <si>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</si>
  <si>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</si>
  <si>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</si>
  <si>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</si>
  <si>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</si>
  <si>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</si>
  <si>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</si>
  <si>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</si>
  <si>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</si>
  <si>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</si>
  <si>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</si>
  <si>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</si>
  <si>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</si>
  <si>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</si>
  <si>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</si>
  <si>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</si>
  <si>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</si>
  <si>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</si>
  <si>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</si>
  <si>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</si>
  <si>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</si>
  <si>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</si>
  <si>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</si>
  <si>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</si>
  <si>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</si>
  <si>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</si>
  <si>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</si>
  <si>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</si>
  <si>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</si>
  <si>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</si>
  <si>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</si>
  <si>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</si>
  <si>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</si>
  <si>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</si>
  <si>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</si>
  <si>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</si>
  <si>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</si>
  <si>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</si>
  <si>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</si>
  <si>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</si>
  <si>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</si>
  <si>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</si>
  <si>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</si>
  <si>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</si>
  <si>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</si>
  <si>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</si>
  <si>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</si>
  <si>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</si>
  <si>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</si>
  <si>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</si>
  <si>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</si>
  <si>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</si>
  <si>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</si>
  <si>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</si>
  <si>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</si>
  <si>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</si>
  <si>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</si>
  <si>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</si>
  <si>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</si>
  <si>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</si>
  <si>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</si>
  <si>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</si>
  <si>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</si>
  <si>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</si>
  <si>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</si>
  <si>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</si>
  <si>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</si>
  <si>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</si>
  <si>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</si>
  <si>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</si>
  <si>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</si>
  <si>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</si>
  <si>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</si>
  <si>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</si>
  <si>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</si>
  <si>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</si>
  <si>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</si>
  <si>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</si>
  <si>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</si>
  <si>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</si>
  <si>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</si>
  <si>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</si>
  <si>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</si>
  <si>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</si>
  <si>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</si>
  <si>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</si>
  <si>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</si>
  <si>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</si>
  <si>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</si>
  <si>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</si>
  <si>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</si>
  <si>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</si>
  <si>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</si>
  <si>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</si>
  <si>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</si>
  <si>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</si>
  <si>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</si>
  <si>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</si>
  <si>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</si>
  <si>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</si>
  <si>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</si>
  <si>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</si>
  <si>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</si>
  <si>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</si>
  <si>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</si>
  <si>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</si>
  <si>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</si>
  <si>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</si>
  <si>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</si>
  <si>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</si>
  <si>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</si>
  <si>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</si>
  <si>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</si>
  <si>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</si>
  <si>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</si>
  <si>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</si>
  <si>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</si>
  <si>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</si>
  <si>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</si>
  <si>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</si>
  <si>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</si>
  <si>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</si>
  <si>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</si>
  <si>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</si>
  <si>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</si>
  <si>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</si>
  <si>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</si>
  <si>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</si>
  <si>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</si>
  <si>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</si>
  <si>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</si>
  <si>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</si>
  <si>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</si>
  <si>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</si>
  <si>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</si>
  <si>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</si>
  <si>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</si>
  <si>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</si>
  <si>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</si>
  <si>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</si>
  <si>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</si>
  <si>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</si>
  <si>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</si>
  <si>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</si>
  <si>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</si>
  <si>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</si>
  <si>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</si>
  <si>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</si>
  <si>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</si>
  <si>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</si>
  <si>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</si>
  <si>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</si>
  <si>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</si>
  <si>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</si>
  <si>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</si>
  <si>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</si>
  <si>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</si>
  <si>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</si>
  <si>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</si>
  <si>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</si>
  <si>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</si>
  <si>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</si>
  <si>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</si>
  <si>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</si>
  <si>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</si>
  <si>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</si>
  <si>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</si>
  <si>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</si>
  <si>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</si>
  <si>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</si>
  <si>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</si>
  <si>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</si>
  <si>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</si>
  <si>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</si>
  <si>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</si>
  <si>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</si>
  <si>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</si>
  <si>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</si>
  <si>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</si>
  <si>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</si>
  <si>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</si>
  <si>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</si>
  <si>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</si>
  <si>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</si>
  <si>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</si>
  <si>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</si>
  <si>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</si>
  <si>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</si>
  <si>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</si>
  <si>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</si>
  <si>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</si>
  <si>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</si>
  <si>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</si>
  <si>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</si>
  <si>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</si>
  <si>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</si>
  <si>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</si>
  <si>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</si>
  <si>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</si>
  <si>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</si>
  <si>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</si>
  <si>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</si>
  <si>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</si>
  <si>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</si>
  <si>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</si>
  <si>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</si>
  <si>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</si>
  <si>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</si>
  <si>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</si>
  <si>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</si>
  <si>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</si>
  <si>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</si>
  <si>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</si>
  <si>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</si>
  <si>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</si>
  <si>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</si>
  <si>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</si>
  <si>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</si>
  <si>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</si>
  <si>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</si>
  <si>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</si>
  <si>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</si>
  <si>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</si>
  <si>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</si>
  <si>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</si>
  <si>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</si>
  <si>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</si>
  <si>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</si>
  <si>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</si>
  <si>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</si>
  <si>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</si>
  <si>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</si>
  <si>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</si>
  <si>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</si>
  <si>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</si>
  <si>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</si>
  <si>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</si>
  <si>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</si>
  <si>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</si>
  <si>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</si>
  <si>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</si>
  <si>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</si>
  <si>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</si>
  <si>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</si>
  <si>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</si>
  <si>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</si>
  <si>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</si>
  <si>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</si>
  <si>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</si>
  <si>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</si>
  <si>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</si>
  <si>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</si>
  <si>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</si>
  <si>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</si>
  <si>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</si>
  <si>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</si>
  <si>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</si>
  <si>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</si>
  <si>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</si>
  <si>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</si>
  <si>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</si>
  <si>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</si>
  <si>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</si>
  <si>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</si>
  <si>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</si>
  <si>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</si>
  <si>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</si>
  <si>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</si>
  <si>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</si>
  <si>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</si>
  <si>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</si>
  <si>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</si>
  <si>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</si>
  <si>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</si>
  <si>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</si>
  <si>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</si>
  <si>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</si>
  <si>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</si>
  <si>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</si>
  <si>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</si>
  <si>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</si>
  <si>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</si>
  <si>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</si>
  <si>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</si>
  <si>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</si>
  <si>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</si>
  <si>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</si>
  <si>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</si>
  <si>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</si>
  <si>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</si>
  <si>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</si>
  <si>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</si>
  <si>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</si>
  <si>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</si>
  <si>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</si>
  <si>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</si>
  <si>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</si>
  <si>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</si>
  <si>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</si>
  <si>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</si>
  <si>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</si>
  <si>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</si>
  <si>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</si>
  <si>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</si>
  <si>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</si>
  <si>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</si>
  <si>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</si>
  <si>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</si>
  <si>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</si>
  <si>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</si>
  <si>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</si>
  <si>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</si>
  <si>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</si>
  <si>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</si>
  <si>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</si>
  <si>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</si>
  <si>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</si>
  <si>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</si>
  <si>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</si>
  <si>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</si>
  <si>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</si>
  <si>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</si>
  <si>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</si>
  <si>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</si>
  <si>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</si>
  <si>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</si>
  <si>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</si>
  <si>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</si>
  <si>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</si>
  <si>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</si>
  <si>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</si>
  <si>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</si>
  <si>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</si>
  <si>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</si>
  <si>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</si>
  <si>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</si>
  <si>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</si>
  <si>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</si>
  <si>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</si>
  <si>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</si>
  <si>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</si>
  <si>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</si>
  <si>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</si>
  <si>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</si>
  <si>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</si>
  <si>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</si>
  <si>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</si>
  <si>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</si>
  <si>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</si>
  <si>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</si>
  <si>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</si>
  <si>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</si>
  <si>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</si>
  <si>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</si>
  <si>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</si>
  <si>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</si>
  <si>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</si>
  <si>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</si>
  <si>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</si>
  <si>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</si>
  <si>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</si>
  <si>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</si>
  <si>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</si>
  <si>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</si>
  <si>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</si>
  <si>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</si>
  <si>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</si>
  <si>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</si>
  <si>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</si>
  <si>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</si>
  <si>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</si>
  <si>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</si>
  <si>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</si>
  <si>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</si>
  <si>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</si>
  <si>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</si>
  <si>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</si>
  <si>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</si>
  <si>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</si>
  <si>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</si>
  <si>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</si>
  <si>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</si>
  <si>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</si>
  <si>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</si>
  <si>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</si>
  <si>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</si>
  <si>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</si>
  <si>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</si>
  <si>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</si>
  <si>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</si>
  <si>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</si>
  <si>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</si>
  <si>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</si>
  <si>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</si>
  <si>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</si>
  <si>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</si>
  <si>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</si>
  <si>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</si>
  <si>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</si>
  <si>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</si>
  <si>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</si>
  <si>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</si>
  <si>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</si>
  <si>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</si>
  <si>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</si>
  <si>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</si>
  <si>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</si>
  <si>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</si>
  <si>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</si>
  <si>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</si>
  <si>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</si>
  <si>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</si>
  <si>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</si>
  <si>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</si>
  <si>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</si>
  <si>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</si>
  <si>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</si>
  <si>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</si>
  <si>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</si>
  <si>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</si>
  <si>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</si>
  <si>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</si>
  <si>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</si>
  <si>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</si>
  <si>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</si>
  <si>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</si>
  <si>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</si>
  <si>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</si>
  <si>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</si>
  <si>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</si>
  <si>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</si>
  <si>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</si>
  <si>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</si>
  <si>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</si>
  <si>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</si>
  <si>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</si>
  <si>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</si>
  <si>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</si>
  <si>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</si>
  <si>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</si>
  <si>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</si>
  <si>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</si>
  <si>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</si>
  <si>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</si>
  <si>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</si>
  <si>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</si>
  <si>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</si>
  <si>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</si>
  <si>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</si>
  <si>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</si>
  <si>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</si>
  <si>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</si>
  <si>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</si>
  <si>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</si>
  <si>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</si>
  <si>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</si>
  <si>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</si>
  <si>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</si>
  <si>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</si>
  <si>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</si>
  <si>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</si>
  <si>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</si>
  <si>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</si>
  <si>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</si>
  <si>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</si>
  <si>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</si>
  <si>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</si>
  <si>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</si>
  <si>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</si>
  <si>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</si>
  <si>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</si>
  <si>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</si>
  <si>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</si>
  <si>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</si>
  <si>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</si>
  <si>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</si>
  <si>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</si>
  <si>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</si>
  <si>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</si>
  <si>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</si>
  <si>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</si>
  <si>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</si>
  <si>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</si>
  <si>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</si>
  <si>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</si>
  <si>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</si>
  <si>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</si>
  <si>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</si>
  <si>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</si>
  <si>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</si>
  <si>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</si>
  <si>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</si>
  <si>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</si>
  <si>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</si>
  <si>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</si>
  <si>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</si>
  <si>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</si>
  <si>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</si>
  <si>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</si>
  <si>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</si>
  <si>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</si>
  <si>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</si>
  <si>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</si>
  <si>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</si>
  <si>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</si>
  <si>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</si>
  <si>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</si>
  <si>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</si>
  <si>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</si>
  <si>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</si>
  <si>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</si>
  <si>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</si>
  <si>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</si>
  <si>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</si>
  <si>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</si>
  <si>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</si>
  <si>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</si>
  <si>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</si>
  <si>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</si>
  <si>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</si>
  <si>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</si>
  <si>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</si>
  <si>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</si>
  <si>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</si>
  <si>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</si>
  <si>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</si>
  <si>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</si>
  <si>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</si>
  <si>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</si>
  <si>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</si>
  <si>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</si>
  <si>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</si>
  <si>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</si>
  <si>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</si>
  <si>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</si>
  <si>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</si>
  <si>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</si>
  <si>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</si>
  <si>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</si>
  <si>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</si>
  <si>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</si>
  <si>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</si>
  <si>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</si>
  <si>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</si>
  <si>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</si>
  <si>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</si>
  <si>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</si>
  <si>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</si>
  <si>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</si>
  <si>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</si>
  <si>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</si>
  <si>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</si>
  <si>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</si>
  <si>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</si>
  <si>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</si>
  <si>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</si>
  <si>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</si>
  <si>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</si>
  <si>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</si>
  <si>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</si>
  <si>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</si>
  <si>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</si>
  <si>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</si>
  <si>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</si>
  <si>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</si>
  <si>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</si>
  <si>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</si>
  <si>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</si>
  <si>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</si>
  <si>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</si>
  <si>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</si>
  <si>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</si>
  <si>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</si>
  <si>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</si>
  <si>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</si>
  <si>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</si>
  <si>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</si>
  <si>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</si>
  <si>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</si>
  <si>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</si>
  <si>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</si>
  <si>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</si>
  <si>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</si>
  <si>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</si>
  <si>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</si>
  <si>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</si>
  <si>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</si>
  <si>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</si>
  <si>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</si>
  <si>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</si>
  <si>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</si>
  <si>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</si>
  <si>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</si>
  <si>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</si>
  <si>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</si>
  <si>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</si>
  <si>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</si>
  <si>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</si>
  <si>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</si>
  <si>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</si>
  <si>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</si>
  <si>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</si>
  <si>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</si>
  <si>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</si>
  <si>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</si>
  <si>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</si>
  <si>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</si>
  <si>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</si>
  <si>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</si>
  <si>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</si>
  <si>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</si>
  <si>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</si>
  <si>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</si>
  <si>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</si>
  <si>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</si>
  <si>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</si>
  <si>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</si>
  <si>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</si>
  <si>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</si>
  <si>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</si>
  <si>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</si>
  <si>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</si>
  <si>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</si>
  <si>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</si>
  <si>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</si>
  <si>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</si>
  <si>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</si>
  <si>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</si>
  <si>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</si>
  <si>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</si>
  <si>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</si>
  <si>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</si>
  <si>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</si>
  <si>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</si>
  <si>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</si>
  <si>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</si>
  <si>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</si>
  <si>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</si>
  <si>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</si>
  <si>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</si>
  <si>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</si>
  <si>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</si>
  <si>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</si>
  <si>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</si>
  <si>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</si>
  <si>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</si>
  <si>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</si>
  <si>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</si>
  <si>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</si>
  <si>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</si>
  <si>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</si>
  <si>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</si>
  <si>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</si>
  <si>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</si>
  <si>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</si>
  <si>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</si>
  <si>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</si>
  <si>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</si>
  <si>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</si>
  <si>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</si>
  <si>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</si>
  <si>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</si>
  <si>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</si>
  <si>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</si>
  <si>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</si>
  <si>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</si>
  <si>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</si>
  <si>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</si>
  <si>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</si>
  <si>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</si>
  <si>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</si>
  <si>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</si>
  <si>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</si>
  <si>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</si>
  <si>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</si>
  <si>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</si>
  <si>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</si>
  <si>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</si>
  <si>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</si>
  <si>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</si>
  <si>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</si>
  <si>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</si>
  <si>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</si>
  <si>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</si>
  <si>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</si>
  <si>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</si>
  <si>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</si>
  <si>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</si>
  <si>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</si>
  <si>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</si>
  <si>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</si>
  <si>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</si>
  <si>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</si>
  <si>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</si>
  <si>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</si>
  <si>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</si>
  <si>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</si>
  <si>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</si>
  <si>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</si>
  <si>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</si>
  <si>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</si>
  <si>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</si>
  <si>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</si>
  <si>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</si>
  <si>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</si>
  <si>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</si>
  <si>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</si>
  <si>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</si>
  <si>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</si>
  <si>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</si>
  <si>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</si>
  <si>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</si>
  <si>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</si>
  <si>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</si>
  <si>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</si>
  <si>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</si>
  <si>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</si>
  <si>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</si>
  <si>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</si>
  <si>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</si>
  <si>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</si>
  <si>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</si>
  <si>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</si>
  <si>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</si>
  <si>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</si>
  <si>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</si>
  <si>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</si>
  <si>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</si>
  <si>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</si>
  <si>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</si>
  <si>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</si>
  <si>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</si>
  <si>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</si>
  <si>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</si>
  <si>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</si>
  <si>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</si>
  <si>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</si>
  <si>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</si>
  <si>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</si>
  <si>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</si>
  <si>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</si>
  <si>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</si>
  <si>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</si>
  <si>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</si>
  <si>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</si>
  <si>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</si>
  <si>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</si>
  <si>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</si>
  <si>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</si>
  <si>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</si>
  <si>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</si>
  <si>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</si>
  <si>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</si>
  <si>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</si>
  <si>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</si>
  <si>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</si>
  <si>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</si>
  <si>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</si>
  <si>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</si>
  <si>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</si>
  <si>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</si>
  <si>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</si>
  <si>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</si>
  <si>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</si>
  <si>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</si>
  <si>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</si>
  <si>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</si>
  <si>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</si>
  <si>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</si>
  <si>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</si>
  <si>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</si>
  <si>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</si>
  <si>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</si>
  <si>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</si>
  <si>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</si>
  <si>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</si>
  <si>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</si>
  <si>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</si>
  <si>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</si>
  <si>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</si>
  <si>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</si>
  <si>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</si>
  <si>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</si>
  <si>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</si>
  <si>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</si>
  <si>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</si>
  <si>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</si>
  <si>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</si>
  <si>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</si>
  <si>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</si>
  <si>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</si>
  <si>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</si>
  <si>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</si>
  <si>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</si>
  <si>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</si>
  <si>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</si>
  <si>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</si>
  <si>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</si>
  <si>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</si>
  <si>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</si>
  <si>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</si>
  <si>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</si>
  <si>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</si>
  <si>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</si>
  <si>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</si>
  <si>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</si>
  <si>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</si>
  <si>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</si>
  <si>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</si>
  <si>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</si>
  <si>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</si>
  <si>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</si>
  <si>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</si>
  <si>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</si>
  <si>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</si>
  <si>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</si>
  <si>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</si>
  <si>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</si>
  <si>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</si>
  <si>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</si>
  <si>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</si>
  <si>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</si>
  <si>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</si>
  <si>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</si>
  <si>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</si>
  <si>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</si>
  <si>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</si>
  <si>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</si>
  <si>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</si>
  <si>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</si>
  <si>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</si>
  <si>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</si>
  <si>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</si>
  <si>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</si>
  <si>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</si>
  <si>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</si>
  <si>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</si>
  <si>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</si>
  <si>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</si>
  <si>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</si>
  <si>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</si>
  <si>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</si>
  <si>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</si>
  <si>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</si>
  <si>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</si>
  <si>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</si>
  <si>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</si>
  <si>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</si>
  <si>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</si>
  <si>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</si>
  <si>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</si>
  <si>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</si>
  <si>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</si>
  <si>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</si>
  <si>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</si>
  <si>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</si>
  <si>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</si>
  <si>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</si>
  <si>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</si>
  <si>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</si>
  <si>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</si>
  <si>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</si>
  <si>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</si>
  <si>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</si>
  <si>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</si>
  <si>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</si>
  <si>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</si>
  <si>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</si>
  <si>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</si>
  <si>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</si>
  <si>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</si>
  <si>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</si>
  <si>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</si>
  <si>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</si>
  <si>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</si>
  <si>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</si>
  <si>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</si>
  <si>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</si>
  <si>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</si>
  <si>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</si>
  <si>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</si>
  <si>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</si>
  <si>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</si>
  <si>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</si>
  <si>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</si>
  <si>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</si>
  <si>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</si>
  <si>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</si>
  <si>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</si>
  <si>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</si>
  <si>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</si>
  <si>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</si>
  <si>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</si>
  <si>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</si>
  <si>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</si>
  <si>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</si>
  <si>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</si>
  <si>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</si>
  <si>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</si>
  <si>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</si>
  <si>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</si>
  <si>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</si>
  <si>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</si>
  <si>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</si>
  <si>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</si>
  <si>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</si>
  <si>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</si>
  <si>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</si>
  <si>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</si>
  <si>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</si>
  <si>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</si>
  <si>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</si>
  <si>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</si>
  <si>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</si>
  <si>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</si>
  <si>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</si>
  <si>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</si>
  <si>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</si>
  <si>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</si>
  <si>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</si>
  <si>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</si>
  <si>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</si>
  <si>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</si>
  <si>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</si>
  <si>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</si>
  <si>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</si>
  <si>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</si>
  <si>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</si>
  <si>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</si>
  <si>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</si>
  <si>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</si>
  <si>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</si>
  <si>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</si>
  <si>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</si>
  <si>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</si>
  <si>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</si>
  <si>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</si>
  <si>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</si>
  <si>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</si>
  <si>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</si>
  <si>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</si>
  <si>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</si>
  <si>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</si>
  <si>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</si>
  <si>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</si>
  <si>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</si>
  <si>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</si>
  <si>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</si>
  <si>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</si>
  <si>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</si>
  <si>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</si>
  <si>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</si>
  <si>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</si>
  <si>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</si>
  <si>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</si>
  <si>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</si>
  <si>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</si>
  <si>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</si>
  <si>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</si>
  <si>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</si>
  <si>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</si>
  <si>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</si>
  <si>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</si>
  <si>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</si>
  <si>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</si>
  <si>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</si>
  <si>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</si>
  <si>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</si>
  <si>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</si>
  <si>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</si>
  <si>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</si>
  <si>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</si>
  <si>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</si>
  <si>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</si>
  <si>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</si>
  <si>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</si>
  <si>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</si>
  <si>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</si>
  <si>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</si>
  <si>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</si>
  <si>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</si>
  <si>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</si>
  <si>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</si>
  <si>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</si>
  <si>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</si>
  <si>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</si>
  <si>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</si>
  <si>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</si>
  <si>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</si>
  <si>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</si>
  <si>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</si>
  <si>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</si>
  <si>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</si>
  <si>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</si>
  <si>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</si>
  <si>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</si>
  <si>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</si>
  <si>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</si>
  <si>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</si>
  <si>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</si>
  <si>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</si>
  <si>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</si>
  <si>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</si>
  <si>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</si>
  <si>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</si>
  <si>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</si>
  <si>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</si>
  <si>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</si>
  <si>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</si>
  <si>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</si>
  <si>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</si>
  <si>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</si>
  <si>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</si>
  <si>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</si>
  <si>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</si>
  <si>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</si>
  <si>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</si>
  <si>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</si>
  <si>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</si>
  <si>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</si>
  <si>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</si>
  <si>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</si>
  <si>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</si>
  <si>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</si>
  <si>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</si>
  <si>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</si>
  <si>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</si>
  <si>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</si>
  <si>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</si>
  <si>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</si>
  <si>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</si>
  <si>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</si>
  <si>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</si>
  <si>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</si>
  <si>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</si>
  <si>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</si>
  <si>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</si>
  <si>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</si>
  <si>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</si>
  <si>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</si>
  <si>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</si>
  <si>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</si>
  <si>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</si>
  <si>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</si>
  <si>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</si>
  <si>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</si>
  <si>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</si>
  <si>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</si>
  <si>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</si>
  <si>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</si>
  <si>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</si>
  <si>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</si>
  <si>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</si>
  <si>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</si>
  <si>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</si>
  <si>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</si>
  <si>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</si>
  <si>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</si>
  <si>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</si>
  <si>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</si>
  <si>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</si>
  <si>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</si>
  <si>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</si>
  <si>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</si>
  <si>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</si>
  <si>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</si>
  <si>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</si>
  <si>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</si>
  <si>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</si>
  <si>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</si>
  <si>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</si>
  <si>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</si>
  <si>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</si>
  <si>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</si>
  <si>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</si>
  <si>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</si>
  <si>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</si>
  <si>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</si>
  <si>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</si>
  <si>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</si>
  <si>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</si>
  <si>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</si>
  <si>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</si>
  <si>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</si>
  <si>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</si>
  <si>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</si>
  <si>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</si>
  <si>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</si>
  <si>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</si>
  <si>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</si>
  <si>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</si>
  <si>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</si>
  <si>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</si>
  <si>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</si>
  <si>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</si>
  <si>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</si>
  <si>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</si>
  <si>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</si>
  <si>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</si>
  <si>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</si>
  <si>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</si>
  <si>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</si>
  <si>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</si>
  <si>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</si>
  <si>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</si>
  <si>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</si>
  <si>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</si>
  <si>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</si>
  <si>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</si>
  <si>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</si>
  <si>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</si>
  <si>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</si>
  <si>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</si>
  <si>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</si>
  <si>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</si>
  <si>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</si>
  <si>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</si>
  <si>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</si>
  <si>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</si>
  <si>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</si>
  <si>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</si>
  <si>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</si>
  <si>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</si>
  <si>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</si>
  <si>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</si>
  <si>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</si>
  <si>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</si>
  <si>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</si>
  <si>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</si>
  <si>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</si>
  <si>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</si>
  <si>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</si>
  <si>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</si>
  <si>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</si>
  <si>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</si>
  <si>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</si>
  <si>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</si>
  <si>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</si>
  <si>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</si>
  <si>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</si>
  <si>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</si>
  <si>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</si>
  <si>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</si>
  <si>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</si>
  <si>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</si>
  <si>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</si>
  <si>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</si>
  <si>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</si>
  <si>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</si>
  <si>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</si>
  <si>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</si>
  <si>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</si>
  <si>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</si>
  <si>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</si>
  <si>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</si>
  <si>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</si>
  <si>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</si>
  <si>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</si>
  <si>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</si>
  <si>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</si>
  <si>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</si>
  <si>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</si>
  <si>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</si>
  <si>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</si>
  <si>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</si>
  <si>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</si>
  <si>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</si>
  <si>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</si>
  <si>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</si>
  <si>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</si>
  <si>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</si>
  <si>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</si>
  <si>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</si>
  <si>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</si>
  <si>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</si>
  <si>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</si>
  <si>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</si>
  <si>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</si>
  <si>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</si>
  <si>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</si>
  <si>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</si>
  <si>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</si>
  <si>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</si>
  <si>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</si>
  <si>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</si>
  <si>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</si>
  <si>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</si>
  <si>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</si>
  <si>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</si>
  <si>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</si>
  <si>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</si>
  <si>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</si>
  <si>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</si>
  <si>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</si>
  <si>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</si>
  <si>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</si>
  <si>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</si>
  <si>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</si>
  <si>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</si>
  <si>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</si>
  <si>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</si>
  <si>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</si>
  <si>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</si>
  <si>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</si>
  <si>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</si>
  <si>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</si>
  <si>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</si>
  <si>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</si>
  <si>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</si>
  <si>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</si>
  <si>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</si>
  <si>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</si>
  <si>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</si>
  <si>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</si>
  <si>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</si>
  <si>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</si>
  <si>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</si>
  <si>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</si>
  <si>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</si>
  <si>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</si>
  <si>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</si>
  <si>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</si>
  <si>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</si>
  <si>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</si>
  <si>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</si>
  <si>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</si>
  <si>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</si>
  <si>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</si>
  <si>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</si>
  <si>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</si>
  <si>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</si>
  <si>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</si>
  <si>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</si>
  <si>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</si>
  <si>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</si>
  <si>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</si>
  <si>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</si>
  <si>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</si>
  <si>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</si>
  <si>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</si>
  <si>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</si>
  <si>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</si>
  <si>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</si>
  <si>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</si>
  <si>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</si>
  <si>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</si>
  <si>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</si>
  <si>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</si>
  <si>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</si>
  <si>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</si>
  <si>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</si>
  <si>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</si>
  <si>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</si>
  <si>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</si>
  <si>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</si>
  <si>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</si>
  <si>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</si>
  <si>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</si>
  <si>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</si>
  <si>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</si>
  <si>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</si>
  <si>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</si>
  <si>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</si>
  <si>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</si>
  <si>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</si>
  <si>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</si>
  <si>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</si>
  <si>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</si>
  <si>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</si>
  <si>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</si>
  <si>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</si>
  <si>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</si>
  <si>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</si>
  <si>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</si>
  <si>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</si>
  <si>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</si>
  <si>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</si>
  <si>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</si>
  <si>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</si>
  <si>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</si>
  <si>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</si>
  <si>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</si>
  <si>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</si>
  <si>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</si>
  <si>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</si>
  <si>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</si>
  <si>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</si>
  <si>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</si>
  <si>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</si>
  <si>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</si>
  <si>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</si>
  <si>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</si>
  <si>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</si>
  <si>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</si>
  <si>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</si>
  <si>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</si>
  <si>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</si>
  <si>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</si>
  <si>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</si>
  <si>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</si>
  <si>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</si>
  <si>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</si>
  <si>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</si>
  <si>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</si>
  <si>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</si>
  <si>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</si>
  <si>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</si>
  <si>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</si>
  <si>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</si>
  <si>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</si>
  <si>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</si>
  <si>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</si>
  <si>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</si>
  <si>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</si>
  <si>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</si>
  <si>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</si>
  <si>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</si>
  <si>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</si>
  <si>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</si>
  <si>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</si>
  <si>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</si>
  <si>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</si>
  <si>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</si>
  <si>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</si>
  <si>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</si>
  <si>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</si>
  <si>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</si>
  <si>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</si>
  <si>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</si>
  <si>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</si>
  <si>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</si>
  <si>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</si>
  <si>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</si>
  <si>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</si>
  <si>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</si>
  <si>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</si>
  <si>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</si>
  <si>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</si>
  <si>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</si>
  <si>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</si>
  <si>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</si>
  <si>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</si>
  <si>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</si>
  <si>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</si>
  <si>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</si>
  <si>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</si>
  <si>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</si>
  <si>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</si>
  <si>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</si>
  <si>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</si>
  <si>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</si>
  <si>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</si>
  <si>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</si>
  <si>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</si>
  <si>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</si>
  <si>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</si>
  <si>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</si>
  <si>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</si>
  <si>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</si>
  <si>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</si>
  <si>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</si>
  <si>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</si>
  <si>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</si>
  <si>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</si>
  <si>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</si>
  <si>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</si>
  <si>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</si>
  <si>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</si>
  <si>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</si>
  <si>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</si>
  <si>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</si>
  <si>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</si>
  <si>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</si>
  <si>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</si>
  <si>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</si>
  <si>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</si>
  <si>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</si>
  <si>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</si>
  <si>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</si>
  <si>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</si>
  <si>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</si>
  <si>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</si>
  <si>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</si>
  <si>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</si>
  <si>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</si>
  <si>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</si>
  <si>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</si>
  <si>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</si>
  <si>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</si>
  <si>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</si>
  <si>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</si>
  <si>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</si>
  <si>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</si>
  <si>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</si>
  <si>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</si>
  <si>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</si>
  <si>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</si>
  <si>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</si>
  <si>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</si>
  <si>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</si>
  <si>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</si>
  <si>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</si>
  <si>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</si>
  <si>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</si>
  <si>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</si>
  <si>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</si>
  <si>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</si>
  <si>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</si>
  <si>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</si>
  <si>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</si>
  <si>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</si>
  <si>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</si>
  <si>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</si>
  <si>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</si>
  <si>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</si>
  <si>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</si>
  <si>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</si>
  <si>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</si>
  <si>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</si>
  <si>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</si>
  <si>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</si>
  <si>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</si>
  <si>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</si>
  <si>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</si>
  <si>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</si>
  <si>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</si>
  <si>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</si>
  <si>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</si>
  <si>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</si>
  <si>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</si>
  <si>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</si>
  <si>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</si>
  <si>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</si>
  <si>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</si>
  <si>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</si>
  <si>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</si>
  <si>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</si>
  <si>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</si>
  <si>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</si>
  <si>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</si>
  <si>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</si>
  <si>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</si>
  <si>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</si>
  <si>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</si>
  <si>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</si>
  <si>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</si>
  <si>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</si>
  <si>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</si>
  <si>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</si>
  <si>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</si>
  <si>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</si>
  <si>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</si>
  <si>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</si>
  <si>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</si>
  <si>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</si>
  <si>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</si>
  <si>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</si>
  <si>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</si>
  <si>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</si>
  <si>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</si>
  <si>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</si>
  <si>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</si>
  <si>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</si>
  <si>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</si>
  <si>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</si>
  <si>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</si>
  <si>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</si>
  <si>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</si>
  <si>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</si>
  <si>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</si>
  <si>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</si>
  <si>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</si>
  <si>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</si>
  <si>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</si>
  <si>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</si>
  <si>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</si>
  <si>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</si>
  <si>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</si>
  <si>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</si>
  <si>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</si>
  <si>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</si>
  <si>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</si>
  <si>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</si>
  <si>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</si>
  <si>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</si>
  <si>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</si>
  <si>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</si>
  <si>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</si>
  <si>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</si>
  <si>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</si>
  <si>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</si>
  <si>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</si>
  <si>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</si>
  <si>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</si>
  <si>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</si>
  <si>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</si>
  <si>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</si>
  <si>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</si>
  <si>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</si>
  <si>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</si>
  <si>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</si>
  <si>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</si>
  <si>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</si>
  <si>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</si>
  <si>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</si>
  <si>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</si>
  <si>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</si>
  <si>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</si>
  <si>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</si>
  <si>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</si>
  <si>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</si>
  <si>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</si>
  <si>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</si>
  <si>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</si>
  <si>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</si>
  <si>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</si>
  <si>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</si>
  <si>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</si>
  <si>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</si>
  <si>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</si>
  <si>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</si>
  <si>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</si>
  <si>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</si>
  <si>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</si>
  <si>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</si>
  <si>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</si>
  <si>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</si>
  <si>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</si>
  <si>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</si>
  <si>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</si>
  <si>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</si>
  <si>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</si>
  <si>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</si>
  <si>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</si>
  <si>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</si>
  <si>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</si>
  <si>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</si>
  <si>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</si>
  <si>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</si>
  <si>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</si>
  <si>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</si>
  <si>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</si>
  <si>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</si>
  <si>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</si>
  <si>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</si>
  <si>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</si>
  <si>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</si>
  <si>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</si>
  <si>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</si>
  <si>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</si>
  <si>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</si>
  <si>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</si>
  <si>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</si>
  <si>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</si>
  <si>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</si>
  <si>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</si>
  <si>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</si>
  <si>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</si>
  <si>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</si>
  <si>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</si>
  <si>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</si>
  <si>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</si>
  <si>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</si>
  <si>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</si>
  <si>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</si>
  <si>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</si>
  <si>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</si>
  <si>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</si>
  <si>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</si>
  <si>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</si>
  <si>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</si>
  <si>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</si>
  <si>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</si>
  <si>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</si>
  <si>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</si>
  <si>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</si>
  <si>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</si>
  <si>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</si>
  <si>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</si>
  <si>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</si>
  <si>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</si>
  <si>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</si>
  <si>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</si>
  <si>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</si>
  <si>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</si>
  <si>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</si>
  <si>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</si>
  <si>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</si>
  <si>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</si>
  <si>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</si>
  <si>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</si>
  <si>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</si>
  <si>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</si>
  <si>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</si>
  <si>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</si>
  <si>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</si>
  <si>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</si>
  <si>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</si>
  <si>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</si>
  <si>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</si>
  <si>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</si>
  <si>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</si>
  <si>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</si>
  <si>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</si>
  <si>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</si>
  <si>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</si>
  <si>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</si>
  <si>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</si>
  <si>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</si>
  <si>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</si>
  <si>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</si>
  <si>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</si>
  <si>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</si>
  <si>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</si>
  <si>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</si>
  <si>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</si>
  <si>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</si>
  <si>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</si>
  <si>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</si>
  <si>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</si>
  <si>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</si>
  <si>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</si>
  <si>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</si>
  <si>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</si>
  <si>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</si>
  <si>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</si>
  <si>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</si>
  <si>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</si>
  <si>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</si>
  <si>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</si>
  <si>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</si>
  <si>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</si>
  <si>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</si>
  <si>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</si>
  <si>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</si>
  <si>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</si>
  <si>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</si>
  <si>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</si>
  <si>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</si>
  <si>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</si>
  <si>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</si>
  <si>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</si>
  <si>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</si>
  <si>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</si>
  <si>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</si>
  <si>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</si>
  <si>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</si>
  <si>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</si>
  <si>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</si>
  <si>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</si>
  <si>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</si>
  <si>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</si>
  <si>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</si>
  <si>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</si>
  <si>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</si>
  <si>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</si>
  <si>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</si>
  <si>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</si>
  <si>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</si>
  <si>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</si>
  <si>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</si>
  <si>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</si>
  <si>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</si>
  <si>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</si>
  <si>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</si>
  <si>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</si>
  <si>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</si>
  <si>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</si>
  <si>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</si>
  <si>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</si>
  <si>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</si>
  <si>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</si>
  <si>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</si>
  <si>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</si>
  <si>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</si>
  <si>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</si>
  <si>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</si>
  <si>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</si>
  <si>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</si>
  <si>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</si>
  <si>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</si>
  <si>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</si>
  <si>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</si>
  <si>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</si>
  <si>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</si>
  <si>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</si>
  <si>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</si>
  <si>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</si>
  <si>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</si>
  <si>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</si>
  <si>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</si>
  <si>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</si>
  <si>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</si>
  <si>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</si>
  <si>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</si>
  <si>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</si>
  <si>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</si>
  <si>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</si>
  <si>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</si>
  <si>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</si>
  <si>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</si>
  <si>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</si>
  <si>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</si>
  <si>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</si>
  <si>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</si>
  <si>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</si>
  <si>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</si>
  <si>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</si>
  <si>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</si>
  <si>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</si>
  <si>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</si>
  <si>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</si>
  <si>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</si>
  <si>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</si>
  <si>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</si>
  <si>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</si>
  <si>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</si>
  <si>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</si>
  <si>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</si>
  <si>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</si>
  <si>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</si>
  <si>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</si>
  <si>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</si>
  <si>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</si>
  <si>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</si>
  <si>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</si>
  <si>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</si>
  <si>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</si>
  <si>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</si>
  <si>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</si>
  <si>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</si>
  <si>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</si>
  <si>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</si>
  <si>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</si>
  <si>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</si>
  <si>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</si>
  <si>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</si>
  <si>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</si>
  <si>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</si>
  <si>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</si>
  <si>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</si>
  <si>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</si>
  <si>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</si>
  <si>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</si>
  <si>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</si>
  <si>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</si>
  <si>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</si>
  <si>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</si>
  <si>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</si>
  <si>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</si>
  <si>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</si>
  <si>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</si>
  <si>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</si>
  <si>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</si>
  <si>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</si>
  <si>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</si>
  <si>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</si>
  <si>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</si>
  <si>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</si>
  <si>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</si>
  <si>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</si>
  <si>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</si>
  <si>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</si>
  <si>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</si>
  <si>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</si>
  <si>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</si>
  <si>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</si>
  <si>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</si>
  <si>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</si>
  <si>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</si>
  <si>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</si>
  <si>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</si>
  <si>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</si>
  <si>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</si>
  <si>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</si>
  <si>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</si>
  <si>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</si>
  <si>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</si>
  <si>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</si>
  <si>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</si>
  <si>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</si>
  <si>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</si>
  <si>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</si>
  <si>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</si>
  <si>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</si>
  <si>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</si>
  <si>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</si>
  <si>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</si>
  <si>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</si>
  <si>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</si>
  <si>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</si>
  <si>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</si>
  <si>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</si>
  <si>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</si>
  <si>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</si>
  <si>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</si>
  <si>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</si>
  <si>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</si>
  <si>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</si>
  <si>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</si>
  <si>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</si>
  <si>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</si>
  <si>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</si>
  <si>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</si>
  <si>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</si>
  <si>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</si>
  <si>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</si>
  <si>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</si>
  <si>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</si>
  <si>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</si>
  <si>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</si>
  <si>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</si>
  <si>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</si>
  <si>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</si>
  <si>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</si>
  <si>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</si>
  <si>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</si>
  <si>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</si>
  <si>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</si>
  <si>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</si>
  <si>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</si>
  <si>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</si>
  <si>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</si>
  <si>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</si>
  <si>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</si>
  <si>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</si>
  <si>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</si>
  <si>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</si>
  <si>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</si>
  <si>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</si>
  <si>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</si>
  <si>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</si>
  <si>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</si>
  <si>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</si>
  <si>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</si>
  <si>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</si>
  <si>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</si>
  <si>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</si>
  <si>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</si>
  <si>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</si>
  <si>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</si>
  <si>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</si>
  <si>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</si>
  <si>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</si>
  <si>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</si>
  <si>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</si>
  <si>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</si>
  <si>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</si>
  <si>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</si>
  <si>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</si>
  <si>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</si>
  <si>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</si>
  <si>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</si>
  <si>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</si>
  <si>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</si>
  <si>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</si>
  <si>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</si>
  <si>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</si>
  <si>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</si>
  <si>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</si>
  <si>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</si>
  <si>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</si>
  <si>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</si>
  <si>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</si>
  <si>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</si>
  <si>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</si>
  <si>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</si>
  <si>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</si>
  <si>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</si>
  <si>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</si>
  <si>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</si>
  <si>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</si>
  <si>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</si>
  <si>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</si>
  <si>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</si>
  <si>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</si>
  <si>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</si>
  <si>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</si>
  <si>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</si>
  <si>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</si>
  <si>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</si>
  <si>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</si>
  <si>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</si>
  <si>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</si>
  <si>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</si>
  <si>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</si>
  <si>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</si>
  <si>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</si>
  <si>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</si>
  <si>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</si>
  <si>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</si>
  <si>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</si>
  <si>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</si>
  <si>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</si>
  <si>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</si>
  <si>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</si>
  <si>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</si>
  <si>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</si>
  <si>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</si>
  <si>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</si>
  <si>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</si>
  <si>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</si>
  <si>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</si>
  <si>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</si>
  <si>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</si>
  <si>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</si>
  <si>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</si>
  <si>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</si>
  <si>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</si>
  <si>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</si>
  <si>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</si>
  <si>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</si>
  <si>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</si>
  <si>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</si>
  <si>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</si>
  <si>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</si>
  <si>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</si>
  <si>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</si>
  <si>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</si>
  <si>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</si>
  <si>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</si>
  <si>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</si>
  <si>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</si>
  <si>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</si>
  <si>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</si>
  <si>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</si>
  <si>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</si>
  <si>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</si>
  <si>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</si>
  <si>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</si>
  <si>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</si>
  <si>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</si>
  <si>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</si>
  <si>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</si>
  <si>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</si>
  <si>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</si>
  <si>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</si>
  <si>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</si>
  <si>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</si>
  <si>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</si>
  <si>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</si>
  <si>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</si>
  <si>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</si>
  <si>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</si>
  <si>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</si>
  <si>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</si>
  <si>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</si>
  <si>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</si>
  <si>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</si>
  <si>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</si>
  <si>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</si>
  <si>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</si>
  <si>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</si>
  <si>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</si>
  <si>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</si>
  <si>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</si>
  <si>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</si>
  <si>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</si>
  <si>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</si>
  <si>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</si>
  <si>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</si>
  <si>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</si>
  <si>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</si>
  <si>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</si>
  <si>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</si>
  <si>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</si>
  <si>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</si>
  <si>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</si>
  <si>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</si>
  <si>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</si>
  <si>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</si>
  <si>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</si>
  <si>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</si>
  <si>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</si>
  <si>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</si>
  <si>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</si>
  <si>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</si>
  <si>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</si>
  <si>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</si>
  <si>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</si>
  <si>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</si>
  <si>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</si>
  <si>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</si>
  <si>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</si>
  <si>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</si>
  <si>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</si>
  <si>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</si>
  <si>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</si>
  <si>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</si>
  <si>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</si>
  <si>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</si>
  <si>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</si>
  <si>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</si>
  <si>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</si>
  <si>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</si>
  <si>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</si>
  <si>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</si>
  <si>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</si>
  <si>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</si>
  <si>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</si>
  <si>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</si>
  <si>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</si>
  <si>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</si>
  <si>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</si>
  <si>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</si>
  <si>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</si>
  <si>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</si>
  <si>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</si>
  <si>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</si>
  <si>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</si>
  <si>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</si>
  <si>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</si>
  <si>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</si>
  <si>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</si>
  <si>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</si>
  <si>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</si>
  <si>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</si>
  <si>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</si>
  <si>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</si>
  <si>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</si>
  <si>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</si>
  <si>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</si>
  <si>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</si>
  <si>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</si>
  <si>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</si>
  <si>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</si>
  <si>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</si>
  <si>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</si>
  <si>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</si>
  <si>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</si>
  <si>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</si>
  <si>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</si>
  <si>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</si>
  <si>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</si>
  <si>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</si>
  <si>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</si>
  <si>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</si>
  <si>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</si>
  <si>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</si>
  <si>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</si>
  <si>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</si>
  <si>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</si>
  <si>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</si>
  <si>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</si>
  <si>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</si>
  <si>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</si>
  <si>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</si>
  <si>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</si>
  <si>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</si>
  <si>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</si>
  <si>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</si>
  <si>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</si>
  <si>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</si>
  <si>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</si>
  <si>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</si>
  <si>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</si>
  <si>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</si>
  <si>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</si>
  <si>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</si>
  <si>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</si>
  <si>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</si>
  <si>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</si>
  <si>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</si>
  <si>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</si>
  <si>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</si>
  <si>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</si>
  <si>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</si>
  <si>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</si>
  <si>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</si>
  <si>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</si>
  <si>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</si>
  <si>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</si>
  <si>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</si>
  <si>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</si>
  <si>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</si>
  <si>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</si>
  <si>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</si>
  <si>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</si>
  <si>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</si>
  <si>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</si>
  <si>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</si>
  <si>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</si>
  <si>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</si>
  <si>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</si>
  <si>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</si>
  <si>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</si>
  <si>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</si>
  <si>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</si>
  <si>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</si>
  <si>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</si>
  <si>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</si>
  <si>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</si>
  <si>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</si>
  <si>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</si>
  <si>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</si>
  <si>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</si>
  <si>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</si>
  <si>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</si>
  <si>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</si>
  <si>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</si>
  <si>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</si>
  <si>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</si>
  <si>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</si>
  <si>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</si>
  <si>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</si>
  <si>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</si>
  <si>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</si>
  <si>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</si>
  <si>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</si>
  <si>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</si>
  <si>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</si>
  <si>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</si>
  <si>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</si>
  <si>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</si>
  <si>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</si>
  <si>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</si>
  <si>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</si>
  <si>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</si>
  <si>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</si>
  <si>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</si>
  <si>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</si>
  <si>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</si>
  <si>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</si>
  <si>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</si>
  <si>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</si>
  <si>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</si>
  <si>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</si>
  <si>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</si>
  <si>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</si>
  <si>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</si>
  <si>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</si>
  <si>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</si>
  <si>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</si>
  <si>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</si>
  <si>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</si>
  <si>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</si>
  <si>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</si>
  <si>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</si>
  <si>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</si>
  <si>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</si>
  <si>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</si>
  <si>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</si>
  <si>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</si>
  <si>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</si>
  <si>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</si>
  <si>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</si>
  <si>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</si>
  <si>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</si>
  <si>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</si>
  <si>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</si>
  <si>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</si>
  <si>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</si>
  <si>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</si>
  <si>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</si>
  <si>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</si>
  <si>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</si>
  <si>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</si>
  <si>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</si>
  <si>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</si>
  <si>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</si>
  <si>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</si>
  <si>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</si>
  <si>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</si>
  <si>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</si>
  <si>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</si>
  <si>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</si>
  <si>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</si>
  <si>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</si>
  <si>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</si>
  <si>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</si>
  <si>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</si>
  <si>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</si>
  <si>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</si>
  <si>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</si>
  <si>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</si>
  <si>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</si>
  <si>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</si>
  <si>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</si>
  <si>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</si>
  <si>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</si>
  <si>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</si>
  <si>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</si>
  <si>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</si>
  <si>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</si>
  <si>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</si>
  <si>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</si>
  <si>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</si>
  <si>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</si>
  <si>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</si>
  <si>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</si>
  <si>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</si>
  <si>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</si>
  <si>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</si>
  <si>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</si>
  <si>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</si>
  <si>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</si>
  <si>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</si>
  <si>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</si>
  <si>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</si>
  <si>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</si>
  <si>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</si>
  <si>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</si>
  <si>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</si>
  <si>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</si>
  <si>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</si>
  <si>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</si>
  <si>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</si>
  <si>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</si>
  <si>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</si>
  <si>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</si>
  <si>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</si>
  <si>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</si>
  <si>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</si>
  <si>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</si>
  <si>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</si>
  <si>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</si>
  <si>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</si>
  <si>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</si>
  <si>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</si>
  <si>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</si>
  <si>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</si>
  <si>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</si>
  <si>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</si>
  <si>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</si>
  <si>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</si>
  <si>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</si>
  <si>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</si>
  <si>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</si>
  <si>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</si>
  <si>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</si>
  <si>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</si>
  <si>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</si>
  <si>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</si>
  <si>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</si>
  <si>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</si>
  <si>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</si>
  <si>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</si>
  <si>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</si>
  <si>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</si>
  <si>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</si>
  <si>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</si>
  <si>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</si>
  <si>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</si>
  <si>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</si>
  <si>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</si>
  <si>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</si>
  <si>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</si>
  <si>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</si>
  <si>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</si>
  <si>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</si>
  <si>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</si>
  <si>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</si>
  <si>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</si>
  <si>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</si>
  <si>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</si>
  <si>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</si>
  <si>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</si>
  <si>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</si>
  <si>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</si>
  <si>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</si>
  <si>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</si>
  <si>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</si>
  <si>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</si>
  <si>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</si>
  <si>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</si>
  <si>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</si>
  <si>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</si>
  <si>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</si>
  <si>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</si>
  <si>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</si>
  <si>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</si>
  <si>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</si>
  <si>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</si>
  <si>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</si>
  <si>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</si>
  <si>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</si>
  <si>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</si>
  <si>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</si>
  <si>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</si>
  <si>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</si>
  <si>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</si>
  <si>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</si>
  <si>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</si>
  <si>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</si>
  <si>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</si>
  <si>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</si>
  <si>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</si>
  <si>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</si>
  <si>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</si>
  <si>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</si>
  <si>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</si>
  <si>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</si>
  <si>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</si>
  <si>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</si>
  <si>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</si>
  <si>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</si>
  <si>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</si>
  <si>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</si>
  <si>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</si>
  <si>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</si>
  <si>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</si>
  <si>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</si>
  <si>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</si>
  <si>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</si>
  <si>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</si>
  <si>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</si>
  <si>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</si>
  <si>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</si>
  <si>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</si>
  <si>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</si>
  <si>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</si>
  <si>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</si>
  <si>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</si>
  <si>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</si>
  <si>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</si>
  <si>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</si>
  <si>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</si>
  <si>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</si>
  <si>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</si>
  <si>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</si>
  <si>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</si>
  <si>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</si>
  <si>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</si>
  <si>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</si>
  <si>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</si>
  <si>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</si>
  <si>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</si>
  <si>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</si>
  <si>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</si>
  <si>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</si>
  <si>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</si>
  <si>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</si>
  <si>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</si>
  <si>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</si>
  <si>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</si>
  <si>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</si>
  <si>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</si>
  <si>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</si>
  <si>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</si>
  <si>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</si>
  <si>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</si>
  <si>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</si>
  <si>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</si>
  <si>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</si>
  <si>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</si>
  <si>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</si>
  <si>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</si>
  <si>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</si>
  <si>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</si>
  <si>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</si>
  <si>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</si>
  <si>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</si>
  <si>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</si>
  <si>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</si>
  <si>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</si>
  <si>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</si>
  <si>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</si>
  <si>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</si>
  <si>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</si>
  <si>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</si>
  <si>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</si>
  <si>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</si>
  <si>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</si>
  <si>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</si>
  <si>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</si>
  <si>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</si>
  <si>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</si>
  <si>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</si>
  <si>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</si>
  <si>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</si>
  <si>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</si>
  <si>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</si>
  <si>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</si>
  <si>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</si>
  <si>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</si>
  <si>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</si>
  <si>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</si>
  <si>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</si>
  <si>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</si>
  <si>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</si>
  <si>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</si>
  <si>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</si>
  <si>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</si>
  <si>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</si>
  <si>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</si>
  <si>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</si>
  <si>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</si>
  <si>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</si>
  <si>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</si>
  <si>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</si>
  <si>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</si>
  <si>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</si>
  <si>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</si>
  <si>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</si>
  <si>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</si>
  <si>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</si>
  <si>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</si>
  <si>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</si>
  <si>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</si>
  <si>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</si>
  <si>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</si>
  <si>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</si>
  <si>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</si>
  <si>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</si>
  <si>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</si>
  <si>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</si>
  <si>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</si>
  <si>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</si>
  <si>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</si>
  <si>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</si>
  <si>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</si>
  <si>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</si>
  <si>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</si>
  <si>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</si>
  <si>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</si>
  <si>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</si>
  <si>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</si>
  <si>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</si>
  <si>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</si>
  <si>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</si>
  <si>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</si>
  <si>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</si>
  <si>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</si>
  <si>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</si>
  <si>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</si>
  <si>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</si>
  <si>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</si>
  <si>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</si>
  <si>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</si>
  <si>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</si>
  <si>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</si>
  <si>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</si>
  <si>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</si>
  <si>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</si>
  <si>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</si>
  <si>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</si>
  <si>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</si>
  <si>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</si>
  <si>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</si>
  <si>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</si>
  <si>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</si>
  <si>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</si>
  <si>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</si>
  <si>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</si>
  <si>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</si>
  <si>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</si>
  <si>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</si>
  <si>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</si>
  <si>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</si>
  <si>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</si>
  <si>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</si>
  <si>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</si>
  <si>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</si>
  <si>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</si>
  <si>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</si>
  <si>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</si>
  <si>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</si>
  <si>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</si>
  <si>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</si>
  <si>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</si>
  <si>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</si>
  <si>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</si>
  <si>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</si>
  <si>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</si>
  <si>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</si>
  <si>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</si>
  <si>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</si>
  <si>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</si>
  <si>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</si>
  <si>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</si>
  <si>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</si>
  <si>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</si>
  <si>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</si>
  <si>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</si>
  <si>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</si>
  <si>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</si>
  <si>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</si>
  <si>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</si>
  <si>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</si>
  <si>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</si>
  <si>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</si>
  <si>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</si>
  <si>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</si>
  <si>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</si>
  <si>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</si>
  <si>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</si>
  <si>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</si>
  <si>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</si>
  <si>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</si>
  <si>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</si>
  <si>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</si>
  <si>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</si>
  <si>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</si>
  <si>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</si>
  <si>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</si>
  <si>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</si>
  <si>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</si>
  <si>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</si>
  <si>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</si>
  <si>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</si>
  <si>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</si>
  <si>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</si>
  <si>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</si>
  <si>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</si>
  <si>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</si>
  <si>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</si>
  <si>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</si>
  <si>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</si>
  <si>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</si>
  <si>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</si>
  <si>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</si>
  <si>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</si>
  <si>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</si>
  <si>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</si>
  <si>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</si>
  <si>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</si>
  <si>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</si>
  <si>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</si>
  <si>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</si>
  <si>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</si>
  <si>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</si>
  <si>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</si>
  <si>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</si>
  <si>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</si>
  <si>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</si>
  <si>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</si>
  <si>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</si>
  <si>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</si>
  <si>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</si>
  <si>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</si>
  <si>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</si>
  <si>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</si>
  <si>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</si>
  <si>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</si>
  <si>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</si>
  <si>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</si>
  <si>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</si>
  <si>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</si>
  <si>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</si>
  <si>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</si>
  <si>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</si>
  <si>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</si>
  <si>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</si>
  <si>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</si>
  <si>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</si>
  <si>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</si>
  <si>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</si>
  <si>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</si>
  <si>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</si>
  <si>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</si>
  <si>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</si>
  <si>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</si>
  <si>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</si>
  <si>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</si>
  <si>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</si>
  <si>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</si>
  <si>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</si>
  <si>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</si>
  <si>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</si>
  <si>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</si>
  <si>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</si>
  <si>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</si>
  <si>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</si>
  <si>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</si>
  <si>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</si>
  <si>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</si>
  <si>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</si>
  <si>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</si>
  <si>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</si>
  <si>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</si>
  <si>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</si>
  <si>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</si>
  <si>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</si>
  <si>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</si>
  <si>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</si>
  <si>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</si>
  <si>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</si>
  <si>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</si>
  <si>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</si>
  <si>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</si>
  <si>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</si>
  <si>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</si>
  <si>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</si>
  <si>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</si>
  <si>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</si>
  <si>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</si>
  <si>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</si>
  <si>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</si>
  <si>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</si>
  <si>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</si>
  <si>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</si>
  <si>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</si>
  <si>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</si>
  <si>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</si>
  <si>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</si>
  <si>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</si>
  <si>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</si>
  <si>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</si>
  <si>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</si>
  <si>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</si>
  <si>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</si>
  <si>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</si>
  <si>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</si>
  <si>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</si>
  <si>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</si>
  <si>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</si>
  <si>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</si>
  <si>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</si>
  <si>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</si>
  <si>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</si>
  <si>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</si>
  <si>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</si>
  <si>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</si>
  <si>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</si>
  <si>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</si>
  <si>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</si>
  <si>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</si>
  <si>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</si>
  <si>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</si>
  <si>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</si>
  <si>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</si>
  <si>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</si>
  <si>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</si>
  <si>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</si>
  <si>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</si>
  <si>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</si>
  <si>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</si>
  <si>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</si>
  <si>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</si>
  <si>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</si>
  <si>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</si>
  <si>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</si>
  <si>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</si>
  <si>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</si>
  <si>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</si>
  <si>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</si>
  <si>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</si>
  <si>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</si>
  <si>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</si>
  <si>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</si>
  <si>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</si>
  <si>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</si>
  <si>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</si>
  <si>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</si>
  <si>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</si>
  <si>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</si>
  <si>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</si>
  <si>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</si>
  <si>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</si>
  <si>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</si>
  <si>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</si>
  <si>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</si>
  <si>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</si>
  <si>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</si>
  <si>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</si>
  <si>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</si>
  <si>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</si>
  <si>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</si>
  <si>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</si>
  <si>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</si>
  <si>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</si>
  <si>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</si>
  <si>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</si>
  <si>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</si>
  <si>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</si>
  <si>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</si>
  <si>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</si>
  <si>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</si>
  <si>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</si>
  <si>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</si>
  <si>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</si>
  <si>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</si>
  <si>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</si>
  <si>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</si>
  <si>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</si>
  <si>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</si>
  <si>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</si>
  <si>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</si>
  <si>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</si>
  <si>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</si>
  <si>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</si>
  <si>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</si>
  <si>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</si>
  <si>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</si>
  <si>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</si>
  <si>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</si>
  <si>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</si>
  <si>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</si>
  <si>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</si>
  <si>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</si>
  <si>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</si>
  <si>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</si>
  <si>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</si>
  <si>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</si>
  <si>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</si>
  <si>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</si>
  <si>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</si>
  <si>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</si>
  <si>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</si>
  <si>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</si>
  <si>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</si>
  <si>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</si>
  <si>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</si>
  <si>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</si>
  <si>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</si>
  <si>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</si>
  <si>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</si>
  <si>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</si>
  <si>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</si>
  <si>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</si>
  <si>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</si>
  <si>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</si>
  <si>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</si>
  <si>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</si>
  <si>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</si>
  <si>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</si>
  <si>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</si>
  <si>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</si>
  <si>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</si>
  <si>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</si>
  <si>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</si>
  <si>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</si>
  <si>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</si>
  <si>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</si>
  <si>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</si>
  <si>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</si>
  <si>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</si>
  <si>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</si>
  <si>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</si>
  <si>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</si>
  <si>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</si>
  <si>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</si>
  <si>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</si>
  <si>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</si>
  <si>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</si>
  <si>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</si>
  <si>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</si>
  <si>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</si>
  <si>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</si>
  <si>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</si>
  <si>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</si>
  <si>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</si>
  <si>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</si>
  <si>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</si>
  <si>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</si>
  <si>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</si>
  <si>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</si>
  <si>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</si>
  <si>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</si>
  <si>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</si>
  <si>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</si>
  <si>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</si>
  <si>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</si>
  <si>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</si>
  <si>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</si>
  <si>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</si>
  <si>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</si>
  <si>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</si>
  <si>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</si>
  <si>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</si>
  <si>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</si>
  <si>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</si>
  <si>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</si>
  <si>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</si>
  <si>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</si>
  <si>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</si>
  <si>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</si>
  <si>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</si>
  <si>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</si>
  <si>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</si>
  <si>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</si>
  <si>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</si>
  <si>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</si>
  <si>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</si>
  <si>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</si>
  <si>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</si>
  <si>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</si>
  <si>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</si>
  <si>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</si>
  <si>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</si>
  <si>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</si>
  <si>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</si>
  <si>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</si>
  <si>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</si>
  <si>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</si>
  <si>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</si>
  <si>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</si>
  <si>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</si>
  <si>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</si>
  <si>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</si>
  <si>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</si>
  <si>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</si>
  <si>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</si>
  <si>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</si>
  <si>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</si>
  <si>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</si>
  <si>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</si>
  <si>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</si>
  <si>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</si>
  <si>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</si>
  <si>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</si>
  <si>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</si>
  <si>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</si>
  <si>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</si>
  <si>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</si>
  <si>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</si>
  <si>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</si>
  <si>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</si>
  <si>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</si>
  <si>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</si>
  <si>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</si>
  <si>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</si>
  <si>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</si>
  <si>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</si>
  <si>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</si>
  <si>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</si>
  <si>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</si>
  <si>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</si>
  <si>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</si>
  <si>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</si>
  <si>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</si>
  <si>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</si>
  <si>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</si>
  <si>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</si>
  <si>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</si>
  <si>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</si>
  <si>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</si>
  <si>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</si>
  <si>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</si>
  <si>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</si>
  <si>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</si>
  <si>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</si>
  <si>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</si>
  <si>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</si>
  <si>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</si>
  <si>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</si>
  <si>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</si>
  <si>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</si>
  <si>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</si>
  <si>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</si>
  <si>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</si>
  <si>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</si>
  <si>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</si>
  <si>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</si>
  <si>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</si>
  <si>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</si>
  <si>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</si>
  <si>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</si>
  <si>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</si>
  <si>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</si>
  <si>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</si>
  <si>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</si>
  <si>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</si>
  <si>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</si>
  <si>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</si>
  <si>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</si>
  <si>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</si>
  <si>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</si>
  <si>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</si>
  <si>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</si>
  <si>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</si>
  <si>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</si>
  <si>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</si>
  <si>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</si>
  <si>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</si>
  <si>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</si>
  <si>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</si>
  <si>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</si>
  <si>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</si>
  <si>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</si>
  <si>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</si>
  <si>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</si>
  <si>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</si>
  <si>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</si>
  <si>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</si>
  <si>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</si>
  <si>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</si>
  <si>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</si>
  <si>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</si>
  <si>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</si>
  <si>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</si>
  <si>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</si>
  <si>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</si>
  <si>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</si>
  <si>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</si>
  <si>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</si>
  <si>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</si>
  <si>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</si>
  <si>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</si>
  <si>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</si>
  <si>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</si>
  <si>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</si>
  <si>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</si>
  <si>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</si>
  <si>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</si>
  <si>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</si>
  <si>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</si>
  <si>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</si>
  <si>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</si>
  <si>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</si>
  <si>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</si>
  <si>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</si>
  <si>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</si>
  <si>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</si>
  <si>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</si>
  <si>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</si>
  <si>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</si>
  <si>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</si>
  <si>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</si>
  <si>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</si>
  <si>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</si>
  <si>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</si>
  <si>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</si>
  <si>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</si>
  <si>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</si>
  <si>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</si>
  <si>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</si>
  <si>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</si>
  <si>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</si>
  <si>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</si>
  <si>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</si>
  <si>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</si>
  <si>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</si>
  <si>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</si>
  <si>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</si>
  <si>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</si>
  <si>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</si>
  <si>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</si>
  <si>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</si>
  <si>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</si>
  <si>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</si>
  <si>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</si>
  <si>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</si>
  <si>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</si>
  <si>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</si>
  <si>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</si>
  <si>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</si>
  <si>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</si>
  <si>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</si>
  <si>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</si>
  <si>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</si>
  <si>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</si>
  <si>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</si>
  <si>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</si>
  <si>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</si>
  <si>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</si>
  <si>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</si>
  <si>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</si>
  <si>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</si>
  <si>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</si>
  <si>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</si>
  <si>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</si>
  <si>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</si>
  <si>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</si>
  <si>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</si>
  <si>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</si>
  <si>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</si>
  <si>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</si>
  <si>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</si>
  <si>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</si>
  <si>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</si>
  <si>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</si>
  <si>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</si>
  <si>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</si>
  <si>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</si>
  <si>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</si>
  <si>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</si>
  <si>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</si>
  <si>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</si>
  <si>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</si>
  <si>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</si>
  <si>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</si>
  <si>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</si>
  <si>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</si>
  <si>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</si>
  <si>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</si>
  <si>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</si>
  <si>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</si>
  <si>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</si>
  <si>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</si>
  <si>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</si>
  <si>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</si>
  <si>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</si>
  <si>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</si>
  <si>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</si>
  <si>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</si>
  <si>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</si>
  <si>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</si>
  <si>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</si>
  <si>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</si>
  <si>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</si>
  <si>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</si>
  <si>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</si>
  <si>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</si>
  <si>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</si>
  <si>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</si>
  <si>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</si>
  <si>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</si>
  <si>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</si>
  <si>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</si>
  <si>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</si>
  <si>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</si>
  <si>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</si>
  <si>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</si>
  <si>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</si>
  <si>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</si>
  <si>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</si>
  <si>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</si>
  <si>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</si>
  <si>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</si>
  <si>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</si>
  <si>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</si>
  <si>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</si>
  <si>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</si>
  <si>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</si>
  <si>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</si>
  <si>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</si>
  <si>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</si>
  <si>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</si>
  <si>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</si>
  <si>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</si>
  <si>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</si>
  <si>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</si>
  <si>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</si>
  <si>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</si>
  <si>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</si>
  <si>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</si>
  <si>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</si>
  <si>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</si>
  <si>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</si>
  <si>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</si>
  <si>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</si>
  <si>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</si>
  <si>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</si>
  <si>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</si>
  <si>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</si>
  <si>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</si>
  <si>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</si>
  <si>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</si>
  <si>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</si>
  <si>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</si>
  <si>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</si>
  <si>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</si>
  <si>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</si>
  <si>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</si>
  <si>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</si>
  <si>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</si>
  <si>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</si>
  <si>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</si>
  <si>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</si>
  <si>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</si>
  <si>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</si>
  <si>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</si>
  <si>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</si>
  <si>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</si>
  <si>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</si>
  <si>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</si>
  <si>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</si>
  <si>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</si>
  <si>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</si>
  <si>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</si>
  <si>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</si>
  <si>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</si>
  <si>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</si>
  <si>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</si>
  <si>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</si>
  <si>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</si>
  <si>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</si>
  <si>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</si>
  <si>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</si>
  <si>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</si>
  <si>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</si>
  <si>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</si>
  <si>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</si>
  <si>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</si>
  <si>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</si>
  <si>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</si>
  <si>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</si>
  <si>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</si>
  <si>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</si>
  <si>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</si>
  <si>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</si>
  <si>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</si>
  <si>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</si>
  <si>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</si>
  <si>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</si>
  <si>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</si>
  <si>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</si>
  <si>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</si>
  <si>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</si>
  <si>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</si>
  <si>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</si>
  <si>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</si>
  <si>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</si>
  <si>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</si>
  <si>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</si>
  <si>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</si>
  <si>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</si>
  <si>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</si>
  <si>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</si>
  <si>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</si>
  <si>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</si>
  <si>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</si>
  <si>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</si>
  <si>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</si>
  <si>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</si>
  <si>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</si>
  <si>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</si>
  <si>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</si>
  <si>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</si>
  <si>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</si>
  <si>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</si>
  <si>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</si>
  <si>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</si>
  <si>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</si>
  <si>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</si>
  <si>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</si>
  <si>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</si>
  <si>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</si>
  <si>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</si>
  <si>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</si>
  <si>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</si>
  <si>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</si>
  <si>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</si>
  <si>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</si>
  <si>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</si>
  <si>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</si>
  <si>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</si>
  <si>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</si>
  <si>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</si>
  <si>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</si>
  <si>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</si>
  <si>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</si>
  <si>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</si>
  <si>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</si>
  <si>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</si>
  <si>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</si>
  <si>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</si>
  <si>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</si>
  <si>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</si>
  <si>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</si>
  <si>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</si>
  <si>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</si>
  <si>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</si>
  <si>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</si>
  <si>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</si>
  <si>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</si>
  <si>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</si>
  <si>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</si>
  <si>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</si>
  <si>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</si>
  <si>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</si>
  <si>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</si>
  <si>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</si>
  <si>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</si>
  <si>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</si>
  <si>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</si>
  <si>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</si>
  <si>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</si>
  <si>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</si>
  <si>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</si>
  <si>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</si>
  <si>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</si>
  <si>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</si>
  <si>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</si>
  <si>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</si>
  <si>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</si>
  <si>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</si>
  <si>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</si>
  <si>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</si>
  <si>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</si>
  <si>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</si>
  <si>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</si>
  <si>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</si>
  <si>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</si>
  <si>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</si>
  <si>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</si>
  <si>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</si>
  <si>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</si>
  <si>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</si>
  <si>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</si>
  <si>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</si>
  <si>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</si>
  <si>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</si>
  <si>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</si>
  <si>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</si>
  <si>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</si>
  <si>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</si>
  <si>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</si>
  <si>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</si>
  <si>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</si>
  <si>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</si>
  <si>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</si>
  <si>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</si>
  <si>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</si>
  <si>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</si>
  <si>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</si>
  <si>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</si>
  <si>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</si>
  <si>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</si>
  <si>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</si>
  <si>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</si>
  <si>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</si>
  <si>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</si>
  <si>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</si>
  <si>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</si>
  <si>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</si>
  <si>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</si>
  <si>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</si>
  <si>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</si>
  <si>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</si>
  <si>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</si>
  <si>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</si>
  <si>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</si>
  <si>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</si>
  <si>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</si>
  <si>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</si>
  <si>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</si>
  <si>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</si>
  <si>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</si>
  <si>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</si>
  <si>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</si>
  <si>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</si>
  <si>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</si>
  <si>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</si>
  <si>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</si>
  <si>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</si>
  <si>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</si>
  <si>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</si>
  <si>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</si>
  <si>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</si>
  <si>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</si>
  <si>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</si>
  <si>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</si>
  <si>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</si>
  <si>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</si>
  <si>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</si>
  <si>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</si>
  <si>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</si>
  <si>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</si>
  <si>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</si>
  <si>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</si>
  <si>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</si>
  <si>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</si>
  <si>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</si>
  <si>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</si>
  <si>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</si>
  <si>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</si>
  <si>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</si>
  <si>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</si>
  <si>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</si>
  <si>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</si>
  <si>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</si>
  <si>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</si>
  <si>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</si>
  <si>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</si>
  <si>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</si>
  <si>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</si>
  <si>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</si>
  <si>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</si>
  <si>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</si>
  <si>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</si>
  <si>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</si>
  <si>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</si>
  <si>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</si>
  <si>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</si>
  <si>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</si>
  <si>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</si>
  <si>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</si>
  <si>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</si>
  <si>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</si>
  <si>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</si>
  <si>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</si>
  <si>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</si>
  <si>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</si>
  <si>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</si>
  <si>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</si>
  <si>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</si>
  <si>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</si>
  <si>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</si>
  <si>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</si>
  <si>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</si>
  <si>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</si>
  <si>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</si>
  <si>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</si>
  <si>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</si>
  <si>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</si>
  <si>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</si>
  <si>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</si>
  <si>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</si>
  <si>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</si>
  <si>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</si>
  <si>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</si>
  <si>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</si>
  <si>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</si>
  <si>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</si>
  <si>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</si>
  <si>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</si>
  <si>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</si>
  <si>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</si>
  <si>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</si>
  <si>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</si>
  <si>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</si>
  <si>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</si>
  <si>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</si>
  <si>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</si>
  <si>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</si>
  <si>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</si>
  <si>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</si>
  <si>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</si>
  <si>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</si>
  <si>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</si>
  <si>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</si>
  <si>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</si>
  <si>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</si>
  <si>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</si>
  <si>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</si>
  <si>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</si>
  <si>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</si>
  <si>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</si>
  <si>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</si>
  <si>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</si>
  <si>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</si>
  <si>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</si>
  <si>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</si>
  <si>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</si>
  <si>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</si>
  <si>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</si>
  <si>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</si>
  <si>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</si>
  <si>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</si>
  <si>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</si>
  <si>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</si>
  <si>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</si>
  <si>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</si>
  <si>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</si>
  <si>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</si>
  <si>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</si>
  <si>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</si>
  <si>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</si>
  <si>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</si>
  <si>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</si>
  <si>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</si>
  <si>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</si>
  <si>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</si>
  <si>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</si>
  <si>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</si>
  <si>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</si>
  <si>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</si>
  <si>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</si>
  <si>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</si>
  <si>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</si>
  <si>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</si>
  <si>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</si>
  <si>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</si>
  <si>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</si>
  <si>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</si>
  <si>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</si>
  <si>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</si>
  <si>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</si>
  <si>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</si>
  <si>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</si>
  <si>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</si>
  <si>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</si>
  <si>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</si>
  <si>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</si>
  <si>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</si>
  <si>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</si>
  <si>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</si>
  <si>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</si>
  <si>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</si>
  <si>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</si>
  <si>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</si>
  <si>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</si>
  <si>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</si>
  <si>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</si>
  <si>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</si>
  <si>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</si>
  <si>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</si>
  <si>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</si>
  <si>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</si>
  <si>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</si>
  <si>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</si>
  <si>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</si>
  <si>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</si>
  <si>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</si>
  <si>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</si>
  <si>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</si>
  <si>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</si>
  <si>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</si>
  <si>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</si>
  <si>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</si>
  <si>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</si>
  <si>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</si>
  <si>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</si>
  <si>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</si>
  <si>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</si>
  <si>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</si>
  <si>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</si>
  <si>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</si>
  <si>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</si>
  <si>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</si>
  <si>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</si>
  <si>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</si>
  <si>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</si>
  <si>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</si>
  <si>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</si>
  <si>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</si>
  <si>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</si>
  <si>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</si>
  <si>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</si>
  <si>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</si>
  <si>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</si>
  <si>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</si>
  <si>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</si>
  <si>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</si>
  <si>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</si>
  <si>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</si>
  <si>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</si>
  <si>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</si>
  <si>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</si>
  <si>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</si>
  <si>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</si>
  <si>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</si>
  <si>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</si>
  <si>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</si>
  <si>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</si>
  <si>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</si>
  <si>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</si>
  <si>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</si>
  <si>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</si>
  <si>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</si>
  <si>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</si>
  <si>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</si>
  <si>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</si>
  <si>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</si>
  <si>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</si>
  <si>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</si>
  <si>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</si>
  <si>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</si>
  <si>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</si>
  <si>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</si>
  <si>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</si>
  <si>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</si>
  <si>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</si>
  <si>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</si>
  <si>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</si>
  <si>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</si>
  <si>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</si>
  <si>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</si>
  <si>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</si>
  <si>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</si>
  <si>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</si>
  <si>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</si>
  <si>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</si>
  <si>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</si>
  <si>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</si>
  <si>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</si>
  <si>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</si>
  <si>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</si>
  <si>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</si>
  <si>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</si>
  <si>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</si>
  <si>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</si>
  <si>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</si>
  <si>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</si>
  <si>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</si>
  <si>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</si>
  <si>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</si>
  <si>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</si>
  <si>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</si>
  <si>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</si>
  <si>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</si>
  <si>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</si>
  <si>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</si>
  <si>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</si>
  <si>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</si>
  <si>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</si>
  <si>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</si>
  <si>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</si>
  <si>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</si>
  <si>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</si>
  <si>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</si>
  <si>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</si>
  <si>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</si>
  <si>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</si>
  <si>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</si>
  <si>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</si>
  <si>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</si>
  <si>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</si>
  <si>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</si>
  <si>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</si>
  <si>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</si>
  <si>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</si>
  <si>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</si>
  <si>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</si>
  <si>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</si>
  <si>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</si>
  <si>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</si>
  <si>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</si>
  <si>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</si>
  <si>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</si>
  <si>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</si>
  <si>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</si>
  <si>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</si>
  <si>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</si>
  <si>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</si>
  <si>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</si>
  <si>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</si>
  <si>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</si>
  <si>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</si>
  <si>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</si>
  <si>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</si>
  <si>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</si>
  <si>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</si>
  <si>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</si>
  <si>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</si>
  <si>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</si>
  <si>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</si>
  <si>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</si>
  <si>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</si>
  <si>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</si>
  <si>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</si>
  <si>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</si>
  <si>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</si>
  <si>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</si>
  <si>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</si>
  <si>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</si>
  <si>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</si>
  <si>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</si>
  <si>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</si>
  <si>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</si>
  <si>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</si>
  <si>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</si>
  <si>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</si>
  <si>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</si>
  <si>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</si>
  <si>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</si>
  <si>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</si>
  <si>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</si>
  <si>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</si>
  <si>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</si>
  <si>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</si>
  <si>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</si>
  <si>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</si>
  <si>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</si>
  <si>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</si>
  <si>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</si>
  <si>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</si>
  <si>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</si>
  <si>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</si>
  <si>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</si>
  <si>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</si>
  <si>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</si>
  <si>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</si>
  <si>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</si>
  <si>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</si>
  <si>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</si>
  <si>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</si>
  <si>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</si>
  <si>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</si>
  <si>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</si>
  <si>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</si>
  <si>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</si>
  <si>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</si>
  <si>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</si>
  <si>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</si>
  <si>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</si>
  <si>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</si>
  <si>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</si>
  <si>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</si>
  <si>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</si>
  <si>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</si>
  <si>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</si>
  <si>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</si>
  <si>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</si>
  <si>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</si>
  <si>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</si>
  <si>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</si>
  <si>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</si>
  <si>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</si>
  <si>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</si>
  <si>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</si>
  <si>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</si>
  <si>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</si>
  <si>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</si>
  <si>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</si>
  <si>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</si>
  <si>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</si>
  <si>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</si>
  <si>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</si>
  <si>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</si>
  <si>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</si>
  <si>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</si>
  <si>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</si>
  <si>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</si>
  <si>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</si>
  <si>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</si>
  <si>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</si>
  <si>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</si>
  <si>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</si>
  <si>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</si>
  <si>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</si>
  <si>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</si>
  <si>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</si>
  <si>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</si>
  <si>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</si>
  <si>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</si>
  <si>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</si>
  <si>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</si>
  <si>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</si>
  <si>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</si>
  <si>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</si>
  <si>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</si>
  <si>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</si>
  <si>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</si>
  <si>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</si>
  <si>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</si>
  <si>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</si>
  <si>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</si>
  <si>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</si>
  <si>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</si>
  <si>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</si>
  <si>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</si>
  <si>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</si>
  <si>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</si>
  <si>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</si>
  <si>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</si>
  <si>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</si>
  <si>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</si>
  <si>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</si>
  <si>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</si>
  <si>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</si>
  <si>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</si>
  <si>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</si>
  <si>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</si>
  <si>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</si>
  <si>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</si>
  <si>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</si>
  <si>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</si>
  <si>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</si>
  <si>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</si>
  <si>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</si>
  <si>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</si>
  <si>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</si>
  <si>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</si>
  <si>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</si>
  <si>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</si>
  <si>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</si>
  <si>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</si>
  <si>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</si>
  <si>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</si>
  <si>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</si>
  <si>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</si>
  <si>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</si>
  <si>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</si>
  <si>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</si>
  <si>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</si>
  <si>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</si>
  <si>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</si>
  <si>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</si>
  <si>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</si>
  <si>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</si>
  <si>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</si>
  <si>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</si>
  <si>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</si>
  <si>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</si>
  <si>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</si>
  <si>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</si>
  <si>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</si>
  <si>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</si>
  <si>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</si>
  <si>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</si>
  <si>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</si>
  <si>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</si>
  <si>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</si>
  <si>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</si>
  <si>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</si>
  <si>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</si>
  <si>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</si>
  <si>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</si>
  <si>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</si>
  <si>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</si>
  <si>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</si>
  <si>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</si>
  <si>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</si>
  <si>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</si>
  <si>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</si>
  <si>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</si>
  <si>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</si>
  <si>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</si>
  <si>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</si>
  <si>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</si>
  <si>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</si>
  <si>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</si>
  <si>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</si>
  <si>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</si>
  <si>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</si>
  <si>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</si>
  <si>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</si>
  <si>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</si>
  <si>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</si>
  <si>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</si>
  <si>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</si>
  <si>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</si>
  <si>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</si>
  <si>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</si>
  <si>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</si>
  <si>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</si>
  <si>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</si>
  <si>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</si>
  <si>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</si>
  <si>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</si>
  <si>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</si>
  <si>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</si>
  <si>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</si>
  <si>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</si>
  <si>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</si>
  <si>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</si>
  <si>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</si>
  <si>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</si>
  <si>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</si>
  <si>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</si>
  <si>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</si>
  <si>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</si>
  <si>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</si>
  <si>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</si>
  <si>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</si>
  <si>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</si>
  <si>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</si>
  <si>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</si>
  <si>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</si>
  <si>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</si>
  <si>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</si>
  <si>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</si>
  <si>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</si>
  <si>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</si>
  <si>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</si>
  <si>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</si>
  <si>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</si>
  <si>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</si>
  <si>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</si>
  <si>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</si>
  <si>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</si>
  <si>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</si>
  <si>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</si>
  <si>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</si>
  <si>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</si>
  <si>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</si>
  <si>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</si>
  <si>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</si>
  <si>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</si>
  <si>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</si>
  <si>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</si>
  <si>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</si>
  <si>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</si>
  <si>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</si>
  <si>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</si>
  <si>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</si>
  <si>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</si>
  <si>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</si>
  <si>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</si>
  <si>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</si>
  <si>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</si>
  <si>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</si>
  <si>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</si>
  <si>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</si>
  <si>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</si>
  <si>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</si>
  <si>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</si>
  <si>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</si>
  <si>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</si>
  <si>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</si>
  <si>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</si>
  <si>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</si>
  <si>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</si>
  <si>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</si>
  <si>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</si>
  <si>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</si>
  <si>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</si>
  <si>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</si>
  <si>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</si>
  <si>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</si>
  <si>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</si>
  <si>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</si>
  <si>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</si>
  <si>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</si>
  <si>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</si>
  <si>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</si>
  <si>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</si>
  <si>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</si>
  <si>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</si>
  <si>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</si>
  <si>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</si>
  <si>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</si>
  <si>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</si>
  <si>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</si>
  <si>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</si>
  <si>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</si>
  <si>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</si>
  <si>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</si>
  <si>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</si>
  <si>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</si>
  <si>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</si>
  <si>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</si>
  <si>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</si>
  <si>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</si>
  <si>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</si>
  <si>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</si>
  <si>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</si>
  <si>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</si>
  <si>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</si>
  <si>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</si>
  <si>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</si>
  <si>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</si>
  <si>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</si>
  <si>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</si>
  <si>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</si>
  <si>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</si>
  <si>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</si>
  <si>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</si>
  <si>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</si>
  <si>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</si>
  <si>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</si>
  <si>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</si>
  <si>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</si>
  <si>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</si>
  <si>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</si>
  <si>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</si>
  <si>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</si>
  <si>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</si>
  <si>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</si>
  <si>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</si>
  <si>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</si>
  <si>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</si>
  <si>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</si>
  <si>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</si>
  <si>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</si>
  <si>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</si>
  <si>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</si>
  <si>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</si>
  <si>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</si>
  <si>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</si>
  <si>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</si>
  <si>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</si>
  <si>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</si>
  <si>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</si>
  <si>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</si>
  <si>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</si>
  <si>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</si>
  <si>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</si>
  <si>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</si>
  <si>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</si>
  <si>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</si>
  <si>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</si>
  <si>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</si>
  <si>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</si>
  <si>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</si>
  <si>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</si>
  <si>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</si>
  <si>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</si>
  <si>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</si>
  <si>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</si>
  <si>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</si>
  <si>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</si>
  <si>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</si>
  <si>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</si>
  <si>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</si>
  <si>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</si>
  <si>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</si>
  <si>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</si>
  <si>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</si>
  <si>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</si>
  <si>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</si>
  <si>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</si>
  <si>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</si>
  <si>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</si>
  <si>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</si>
  <si>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</si>
  <si>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</si>
  <si>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</si>
  <si>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</si>
  <si>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</si>
  <si>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</si>
  <si>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</si>
  <si>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</si>
  <si>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</si>
  <si>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</si>
  <si>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</si>
  <si>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</si>
  <si>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</si>
  <si>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</si>
  <si>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</si>
  <si>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</si>
  <si>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</si>
  <si>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</si>
  <si>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</si>
  <si>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</si>
  <si>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</si>
  <si>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</si>
  <si>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</si>
  <si>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</si>
  <si>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</si>
  <si>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</si>
  <si>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</si>
  <si>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</si>
  <si>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</si>
  <si>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</si>
  <si>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</si>
  <si>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</si>
  <si>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</si>
  <si>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</si>
  <si>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</si>
  <si>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</si>
  <si>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</si>
  <si>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</si>
  <si>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</si>
  <si>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</si>
  <si>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</si>
  <si>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</si>
  <si>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</si>
  <si>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</si>
  <si>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</si>
  <si>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</si>
  <si>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</si>
  <si>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</si>
  <si>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</si>
  <si>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</si>
  <si>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</si>
  <si>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</si>
  <si>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</si>
  <si>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</si>
  <si>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</si>
  <si>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</si>
  <si>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</si>
  <si>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</si>
  <si>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</si>
  <si>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</si>
  <si>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</si>
  <si>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</si>
  <si>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</si>
  <si>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</si>
  <si>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</si>
  <si>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</si>
  <si>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</si>
  <si>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</si>
  <si>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</si>
  <si>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</si>
  <si>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</si>
  <si>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</si>
  <si>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</si>
  <si>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</si>
  <si>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</si>
  <si>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</si>
  <si>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</si>
  <si>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</si>
  <si>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</si>
  <si>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</si>
  <si>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</si>
  <si>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</si>
  <si>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</si>
  <si>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</si>
  <si>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</si>
  <si>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</si>
  <si>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</si>
  <si>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</si>
  <si>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</si>
  <si>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</si>
  <si>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</si>
  <si>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</si>
  <si>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</si>
  <si>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</si>
  <si>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</si>
  <si>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</si>
  <si>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</si>
  <si>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</si>
  <si>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</si>
  <si>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</si>
  <si>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</si>
  <si>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</si>
  <si>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</si>
  <si>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</si>
  <si>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</si>
  <si>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</si>
  <si>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</si>
  <si>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</si>
  <si>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</si>
  <si>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</si>
  <si>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</si>
  <si>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</si>
  <si>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</si>
  <si>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</si>
  <si>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</si>
  <si>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</si>
  <si>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</si>
  <si>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</si>
  <si>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</si>
  <si>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</si>
  <si>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</si>
  <si>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</si>
  <si>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</si>
  <si>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</si>
  <si>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</si>
  <si>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</si>
  <si>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</si>
  <si>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</si>
  <si>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</si>
  <si>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</si>
  <si>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</si>
  <si>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</si>
  <si>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</si>
  <si>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</si>
  <si>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</si>
  <si>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</si>
  <si>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</si>
  <si>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</si>
  <si>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</si>
  <si>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</si>
  <si>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</si>
  <si>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</si>
  <si>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</si>
  <si>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</si>
  <si>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</si>
  <si>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</si>
  <si>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</si>
  <si>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</si>
  <si>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</si>
  <si>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</si>
  <si>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</si>
  <si>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</si>
  <si>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</si>
  <si>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</si>
  <si>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</si>
  <si>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</si>
  <si>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</si>
  <si>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</si>
  <si>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</si>
  <si>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</si>
  <si>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</si>
  <si>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</si>
  <si>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</si>
  <si>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</si>
  <si>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</si>
  <si>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</si>
  <si>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</si>
  <si>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</si>
  <si>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</si>
  <si>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</si>
  <si>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</si>
  <si>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</si>
  <si>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</si>
  <si>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</si>
  <si>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</si>
  <si>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</si>
  <si>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</si>
  <si>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</si>
  <si>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</si>
  <si>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</si>
  <si>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</si>
  <si>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</si>
  <si>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</si>
  <si>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</si>
  <si>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</si>
  <si>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</si>
  <si>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</si>
  <si>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</si>
  <si>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</si>
  <si>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</si>
  <si>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</si>
  <si>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</si>
  <si>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</si>
  <si>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</si>
  <si>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</si>
  <si>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</si>
  <si>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</si>
  <si>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</si>
  <si>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</si>
  <si>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</si>
  <si>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</si>
  <si>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</si>
  <si>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</si>
  <si>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</si>
  <si>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</si>
  <si>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</si>
  <si>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</si>
  <si>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</si>
  <si>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</si>
  <si>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</si>
  <si>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</si>
  <si>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</si>
  <si>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</si>
  <si>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</si>
  <si>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</si>
  <si>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</si>
  <si>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</si>
  <si>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</si>
  <si>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</si>
  <si>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</si>
  <si>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</si>
  <si>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</si>
  <si>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</si>
  <si>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</si>
  <si>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</si>
  <si>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</si>
  <si>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</si>
  <si>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</si>
  <si>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</si>
  <si>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</si>
  <si>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</si>
  <si>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</si>
  <si>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</si>
  <si>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</si>
  <si>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</si>
  <si>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</si>
  <si>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</si>
  <si>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</si>
  <si>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</si>
  <si>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</si>
  <si>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</si>
  <si>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</si>
  <si>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</si>
  <si>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</si>
  <si>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</si>
  <si>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</si>
  <si>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</si>
  <si>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</si>
  <si>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</si>
  <si>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</si>
  <si>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</si>
  <si>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</si>
  <si>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</si>
  <si>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</si>
  <si>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</si>
  <si>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</si>
  <si>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</si>
  <si>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</si>
  <si>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</si>
  <si>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</si>
  <si>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</si>
  <si>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</si>
  <si>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</si>
  <si>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</si>
  <si>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</si>
  <si>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</si>
  <si>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</si>
  <si>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</si>
  <si>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</si>
  <si>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</si>
  <si>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</si>
  <si>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</si>
  <si>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</si>
  <si>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</si>
  <si>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</si>
  <si>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</si>
  <si>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</si>
  <si>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</si>
  <si>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</si>
  <si>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</si>
  <si>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</si>
  <si>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</si>
  <si>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</si>
  <si>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</si>
  <si>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</si>
  <si>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</si>
  <si>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</si>
  <si>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</si>
  <si>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</si>
  <si>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</si>
  <si>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</si>
  <si>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</si>
  <si>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</si>
  <si>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</si>
  <si>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</si>
  <si>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</si>
  <si>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</si>
  <si>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</si>
  <si>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</si>
  <si>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</si>
  <si>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</si>
  <si>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</si>
  <si>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</si>
  <si>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</si>
  <si>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</si>
  <si>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</si>
  <si>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</si>
  <si>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</si>
  <si>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</si>
  <si>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</si>
  <si>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</si>
  <si>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</si>
  <si>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</si>
  <si>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</si>
  <si>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</si>
  <si>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</si>
  <si>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</si>
  <si>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</si>
  <si>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</si>
  <si>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</si>
  <si>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</si>
  <si>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</si>
  <si>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</si>
  <si>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</si>
  <si>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</si>
  <si>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</si>
  <si>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</si>
  <si>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</si>
  <si>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</si>
  <si>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</si>
  <si>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</si>
  <si>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</si>
  <si>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</si>
  <si>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</si>
  <si>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</si>
  <si>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</si>
  <si>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</si>
  <si>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</si>
  <si>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</si>
  <si>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</si>
  <si>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</si>
  <si>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</si>
  <si>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</si>
  <si>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</si>
  <si>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</si>
  <si>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</si>
  <si>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</si>
  <si>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</si>
  <si>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</si>
  <si>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</si>
  <si>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</si>
  <si>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</si>
  <si>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</si>
  <si>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</si>
  <si>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</si>
  <si>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</si>
  <si>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</si>
  <si>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</si>
  <si>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</si>
  <si>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</si>
  <si>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</si>
  <si>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</si>
  <si>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</si>
  <si>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</si>
  <si>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</si>
  <si>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</si>
  <si>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</si>
  <si>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</si>
  <si>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</si>
  <si>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</si>
  <si>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</si>
  <si>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</si>
  <si>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</si>
  <si>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</si>
  <si>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</si>
  <si>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</si>
  <si>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</si>
  <si>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</si>
  <si>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</si>
  <si>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</si>
  <si>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</si>
  <si>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</si>
  <si>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</si>
  <si>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</si>
  <si>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</si>
  <si>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</si>
  <si>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</si>
  <si>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</si>
  <si>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</si>
  <si>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</si>
  <si>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</si>
  <si>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</si>
  <si>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</si>
  <si>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</si>
  <si>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</si>
  <si>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</si>
  <si>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</si>
  <si>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</si>
  <si>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</si>
  <si>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</si>
  <si>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</si>
  <si>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</si>
  <si>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</si>
  <si>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</si>
  <si>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</si>
  <si>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</si>
  <si>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</si>
  <si>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</si>
  <si>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</si>
  <si>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</si>
  <si>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</si>
  <si>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</si>
  <si>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</si>
  <si>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</si>
  <si>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</si>
  <si>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</si>
  <si>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</si>
  <si>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</si>
  <si>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</si>
  <si>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</si>
  <si>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</si>
  <si>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</si>
  <si>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</si>
  <si>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</si>
  <si>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</si>
  <si>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</si>
  <si>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</si>
  <si>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</si>
  <si>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</si>
  <si>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</si>
  <si>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</si>
  <si>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</si>
  <si>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</si>
  <si>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</si>
  <si>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</si>
  <si>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</si>
  <si>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</si>
  <si>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</si>
  <si>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</si>
  <si>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</si>
  <si>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</si>
  <si>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</si>
  <si>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</si>
  <si>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</si>
  <si>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</si>
  <si>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</si>
  <si>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</si>
  <si>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</si>
  <si>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</si>
  <si>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</si>
  <si>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</si>
  <si>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</si>
  <si>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</si>
  <si>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</si>
  <si>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</si>
  <si>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</si>
  <si>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</si>
  <si>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</si>
  <si>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</si>
  <si>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</si>
  <si>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</si>
  <si>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</si>
  <si>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</si>
  <si>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</si>
  <si>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</si>
  <si>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</si>
  <si>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</si>
  <si>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</si>
  <si>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</si>
  <si>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</si>
  <si>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</si>
  <si>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</si>
  <si>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</si>
  <si>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</si>
  <si>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</si>
  <si>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</si>
  <si>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</si>
  <si>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</si>
  <si>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</si>
  <si>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</si>
  <si>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</si>
  <si>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</si>
  <si>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</si>
  <si>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</si>
  <si>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</si>
  <si>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</si>
  <si>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</si>
  <si>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</si>
  <si>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</si>
  <si>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</si>
  <si>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</si>
  <si>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</si>
  <si>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</si>
  <si>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</si>
  <si>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</si>
  <si>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</si>
  <si>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</si>
  <si>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</si>
  <si>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</si>
  <si>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</si>
  <si>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</si>
  <si>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</si>
  <si>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</si>
  <si>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</si>
  <si>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</si>
  <si>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</si>
  <si>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</si>
  <si>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</si>
  <si>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</si>
  <si>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</si>
  <si>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</si>
  <si>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</si>
  <si>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</si>
  <si>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</si>
  <si>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</si>
  <si>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</si>
  <si>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</si>
  <si>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</si>
  <si>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</si>
  <si>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</si>
  <si>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</si>
  <si>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</si>
  <si>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</si>
  <si>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</si>
  <si>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</si>
  <si>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</si>
  <si>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</si>
  <si>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</si>
  <si>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</si>
  <si>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</si>
  <si>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</si>
  <si>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</si>
  <si>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</si>
  <si>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</si>
  <si>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</si>
  <si>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</si>
  <si>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</si>
  <si>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</si>
  <si>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</si>
  <si>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</si>
  <si>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</si>
  <si>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</si>
  <si>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</si>
  <si>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</si>
  <si>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</si>
  <si>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</si>
  <si>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</si>
  <si>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</si>
  <si>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</si>
  <si>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</si>
  <si>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</si>
  <si>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</si>
  <si>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</si>
  <si>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</si>
  <si>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</si>
  <si>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</si>
  <si>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</si>
  <si>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</si>
  <si>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</si>
  <si>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</si>
  <si>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</si>
  <si>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</si>
  <si>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</si>
  <si>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</si>
  <si>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</si>
  <si>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</si>
  <si>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</si>
  <si>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</si>
  <si>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</si>
  <si>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</si>
  <si>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</si>
  <si>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</si>
  <si>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</si>
  <si>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</si>
  <si>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</si>
  <si>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</si>
  <si>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</si>
  <si>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</si>
  <si>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</si>
  <si>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</si>
  <si>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</si>
  <si>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</si>
  <si>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</si>
  <si>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</si>
  <si>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</si>
  <si>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</si>
  <si>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</si>
  <si>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</si>
  <si>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</si>
  <si>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</si>
  <si>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</si>
  <si>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</si>
  <si>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</si>
  <si>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</si>
  <si>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</si>
  <si>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</si>
  <si>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</si>
  <si>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</si>
  <si>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</si>
  <si>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</si>
  <si>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</si>
  <si>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</si>
  <si>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</si>
  <si>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</si>
  <si>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</si>
  <si>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</si>
  <si>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</si>
  <si>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</si>
  <si>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</si>
  <si>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</si>
  <si>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</si>
  <si>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</si>
  <si>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</si>
  <si>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</si>
  <si>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</si>
  <si>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</si>
  <si>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</si>
  <si>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</si>
  <si>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</si>
  <si>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</si>
  <si>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</si>
  <si>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</si>
  <si>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</si>
  <si>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</si>
  <si>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</si>
  <si>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</si>
  <si>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</si>
  <si>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</si>
  <si>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</si>
  <si>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</si>
  <si>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</si>
  <si>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</si>
  <si>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</si>
  <si>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</si>
  <si>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</si>
  <si>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</si>
  <si>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</si>
  <si>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</si>
  <si>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</si>
  <si>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</si>
  <si>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</si>
  <si>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</si>
  <si>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</si>
  <si>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</si>
  <si>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</si>
  <si>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</si>
  <si>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</si>
  <si>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</si>
  <si>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</si>
  <si>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</si>
  <si>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</si>
  <si>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</si>
  <si>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</si>
  <si>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</si>
  <si>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</si>
  <si>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</si>
  <si>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</si>
  <si>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</si>
  <si>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</si>
  <si>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</si>
  <si>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</si>
  <si>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</si>
  <si>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</si>
  <si>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</si>
  <si>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</si>
  <si>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</si>
  <si>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</si>
  <si>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</si>
  <si>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</si>
  <si>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</si>
  <si>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</si>
  <si>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</si>
  <si>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</si>
  <si>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</si>
  <si>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</si>
  <si>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</si>
  <si>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</si>
  <si>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</si>
  <si>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</si>
  <si>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</si>
  <si>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</si>
  <si>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</si>
  <si>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</si>
  <si>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</si>
  <si>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</si>
  <si>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</si>
  <si>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</si>
  <si>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</si>
  <si>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</si>
  <si>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</si>
  <si>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</si>
  <si>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</si>
  <si>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</si>
  <si>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</si>
  <si>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</si>
  <si>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</si>
  <si>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</si>
  <si>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</si>
  <si>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</si>
  <si>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</si>
  <si>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</si>
  <si>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</si>
  <si>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</si>
  <si>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</si>
  <si>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</si>
  <si>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</si>
  <si>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</si>
  <si>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</si>
  <si>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</si>
  <si>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</si>
  <si>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</si>
  <si>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</si>
  <si>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</si>
  <si>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</si>
  <si>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</si>
  <si>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</si>
  <si>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</si>
  <si>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</si>
  <si>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</si>
  <si>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</si>
  <si>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</si>
  <si>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</si>
  <si>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</si>
  <si>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</si>
  <si>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</si>
  <si>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</si>
  <si>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</si>
  <si>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</si>
  <si>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</si>
  <si>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</si>
  <si>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</si>
  <si>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</si>
  <si>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</si>
  <si>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</si>
  <si>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</si>
  <si>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</si>
  <si>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</si>
  <si>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</si>
  <si>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</si>
  <si>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</si>
  <si>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</si>
  <si>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</si>
  <si>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</si>
  <si>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</si>
  <si>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</si>
  <si>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</si>
  <si>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</si>
  <si>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</si>
  <si>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</si>
  <si>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</si>
  <si>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</si>
  <si>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</si>
  <si>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</si>
  <si>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</si>
  <si>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</si>
  <si>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</si>
  <si>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</si>
  <si>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</si>
  <si>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</si>
  <si>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</si>
  <si>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</si>
  <si>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</si>
  <si>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</si>
  <si>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</si>
  <si>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</si>
  <si>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</si>
  <si>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</si>
  <si>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</si>
  <si>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</si>
  <si>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</si>
  <si>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</si>
  <si>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</si>
  <si>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</si>
  <si>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</si>
  <si>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</si>
  <si>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</si>
  <si>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</si>
  <si>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</si>
  <si>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</si>
  <si>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</si>
  <si>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</si>
  <si>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</si>
  <si>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</si>
  <si>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</si>
  <si>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</si>
  <si>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</si>
  <si>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</si>
  <si>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</si>
  <si>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</si>
  <si>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</si>
  <si>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</si>
  <si>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</si>
  <si>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</si>
  <si>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</si>
  <si>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</si>
  <si>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</si>
  <si>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</si>
  <si>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</si>
  <si>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</si>
  <si>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</si>
  <si>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</si>
  <si>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</si>
  <si>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</si>
  <si>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</si>
  <si>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</si>
  <si>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</si>
  <si>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</si>
  <si>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</si>
  <si>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</si>
  <si>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</si>
  <si>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</si>
  <si>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</si>
  <si>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</si>
  <si>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</si>
  <si>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</si>
  <si>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</si>
  <si>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</si>
  <si>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</si>
  <si>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</si>
  <si>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</si>
  <si>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</si>
  <si>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</si>
  <si>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</si>
  <si>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</si>
  <si>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</si>
  <si>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</si>
  <si>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</si>
  <si>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</si>
  <si>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</si>
  <si>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</si>
  <si>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</si>
  <si>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</si>
  <si>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</si>
  <si>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</si>
  <si>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</si>
  <si>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</si>
  <si>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</si>
  <si>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</si>
  <si>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</si>
  <si>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</si>
  <si>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</si>
  <si>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</si>
  <si>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</si>
  <si>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</si>
  <si>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</si>
  <si>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</si>
  <si>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</si>
  <si>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</si>
  <si>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</si>
  <si>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</si>
  <si>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</si>
  <si>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</si>
  <si>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</si>
  <si>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</si>
  <si>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</si>
  <si>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</si>
  <si>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</si>
  <si>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</si>
  <si>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</si>
  <si>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</si>
  <si>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</si>
  <si>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</si>
  <si>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</si>
  <si>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</si>
  <si>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</si>
  <si>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</si>
  <si>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</si>
  <si>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</si>
  <si>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</si>
  <si>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</si>
  <si>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</si>
  <si>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</si>
  <si>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</si>
  <si>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</si>
  <si>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</si>
  <si>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</si>
  <si>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</si>
  <si>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</si>
  <si>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</si>
  <si>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</si>
  <si>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</si>
  <si>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</si>
  <si>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</si>
  <si>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</si>
  <si>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</si>
  <si>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</si>
  <si>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</si>
  <si>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</si>
  <si>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</si>
  <si>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</si>
  <si>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</si>
  <si>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</si>
  <si>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</si>
  <si>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</si>
  <si>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</si>
  <si>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</si>
  <si>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</si>
  <si>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</si>
  <si>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</si>
  <si>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</si>
  <si>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</si>
  <si>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</si>
  <si>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</si>
  <si>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</si>
  <si>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</si>
  <si>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</si>
  <si>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</si>
  <si>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</si>
  <si>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</si>
  <si>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</si>
  <si>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</si>
  <si>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</si>
  <si>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</si>
  <si>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</si>
  <si>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</si>
  <si>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</si>
  <si>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</si>
  <si>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</si>
  <si>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</si>
  <si>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</si>
  <si>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</si>
  <si>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</si>
  <si>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</si>
  <si>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</si>
  <si>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</si>
  <si>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</si>
  <si>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</si>
  <si>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</si>
  <si>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</si>
  <si>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</si>
  <si>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</si>
  <si>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</si>
  <si>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</si>
  <si>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</si>
  <si>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</si>
  <si>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</si>
  <si>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</si>
  <si>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</si>
  <si>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</si>
  <si>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</si>
  <si>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</si>
  <si>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</si>
  <si>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</si>
  <si>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</si>
  <si>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</si>
  <si>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</si>
  <si>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</si>
  <si>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</si>
  <si>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</si>
  <si>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</si>
  <si>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</si>
  <si>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</si>
  <si>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</si>
  <si>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</si>
  <si>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</si>
  <si>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</si>
  <si>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</si>
  <si>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</si>
  <si>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</si>
  <si>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</si>
  <si>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</si>
  <si>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</si>
  <si>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</si>
  <si>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</si>
  <si>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</si>
  <si>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</si>
  <si>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</si>
  <si>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</si>
  <si>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</si>
  <si>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</si>
  <si>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</si>
  <si>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</si>
  <si>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</si>
  <si>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</si>
  <si>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</si>
  <si>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</si>
  <si>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</si>
  <si>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</si>
  <si>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</si>
  <si>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</si>
  <si>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</si>
  <si>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</si>
  <si>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</si>
  <si>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</si>
  <si>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</si>
  <si>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</si>
  <si>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</si>
  <si>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</si>
  <si>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</si>
  <si>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</si>
  <si>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</si>
  <si>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</si>
  <si>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</si>
  <si>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</si>
  <si>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</si>
  <si>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</si>
  <si>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</si>
  <si>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</si>
  <si>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</si>
  <si>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</si>
  <si>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</si>
  <si>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</si>
  <si>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</si>
  <si>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</si>
  <si>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</si>
  <si>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</si>
  <si>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</si>
  <si>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</si>
  <si>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</si>
  <si>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</si>
  <si>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</si>
  <si>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</si>
  <si>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</si>
  <si>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</si>
  <si>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</si>
  <si>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</si>
  <si>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</si>
  <si>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</si>
  <si>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</si>
  <si>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</si>
  <si>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</si>
  <si>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</si>
  <si>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</si>
  <si>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</si>
  <si>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</si>
  <si>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</si>
  <si>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</si>
  <si>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</si>
  <si>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</si>
  <si>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</si>
  <si>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</si>
  <si>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</si>
  <si>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</si>
  <si>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</si>
  <si>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</si>
  <si>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</si>
  <si>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</si>
  <si>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</si>
  <si>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</si>
  <si>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</si>
  <si>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</si>
  <si>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</si>
  <si>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</si>
  <si>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</si>
  <si>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</si>
  <si>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</si>
  <si>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</si>
  <si>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</si>
  <si>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</si>
  <si>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</si>
  <si>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</si>
  <si>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</si>
  <si>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</si>
  <si>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</si>
  <si>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</si>
  <si>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</si>
  <si>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</si>
  <si>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</si>
  <si>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</si>
  <si>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</si>
  <si>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</si>
  <si>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</si>
  <si>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</si>
  <si>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</si>
  <si>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</si>
  <si>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</si>
  <si>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</si>
  <si>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</si>
  <si>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</si>
  <si>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</si>
  <si>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</si>
  <si>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</si>
  <si>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</si>
  <si>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</si>
  <si>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</si>
  <si>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</si>
  <si>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</si>
  <si>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</si>
  <si>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</si>
  <si>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</si>
  <si>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</si>
  <si>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</si>
  <si>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</si>
  <si>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</si>
  <si>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</si>
  <si>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</si>
  <si>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</si>
  <si>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</si>
  <si>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</si>
  <si>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</si>
  <si>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</si>
  <si>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</si>
  <si>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</si>
  <si>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</si>
  <si>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</si>
  <si>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</si>
  <si>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</si>
  <si>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</si>
  <si>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</si>
  <si>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</si>
  <si>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</si>
  <si>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</si>
  <si>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</si>
  <si>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</si>
  <si>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</si>
  <si>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</si>
  <si>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</si>
  <si>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</si>
  <si>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</si>
  <si>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</si>
  <si>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</si>
  <si>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</si>
  <si>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</si>
  <si>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</si>
  <si>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</si>
  <si>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</si>
  <si>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</si>
  <si>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</si>
  <si>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</si>
  <si>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</si>
  <si>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</si>
  <si>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</si>
  <si>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</si>
  <si>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</si>
  <si>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</si>
  <si>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</si>
  <si>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</si>
  <si>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</si>
  <si>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</si>
  <si>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</si>
  <si>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</si>
  <si>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</si>
  <si>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</si>
  <si>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</si>
  <si>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</si>
  <si>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</si>
  <si>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</si>
  <si>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</si>
  <si>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</si>
  <si>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</si>
  <si>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</si>
  <si>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</si>
  <si>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</si>
  <si>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</si>
  <si>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</si>
  <si>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</si>
  <si>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</si>
  <si>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</si>
  <si>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</si>
  <si>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</si>
  <si>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</si>
  <si>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</si>
  <si>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</si>
  <si>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</si>
  <si>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</si>
  <si>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</si>
  <si>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</si>
  <si>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</si>
  <si>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</si>
  <si>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</si>
  <si>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</si>
  <si>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</si>
  <si>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</si>
  <si>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</si>
  <si>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</si>
  <si>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</si>
  <si>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</si>
  <si>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</si>
  <si>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</si>
  <si>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</si>
  <si>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</si>
  <si>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</si>
  <si>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</si>
  <si>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</si>
  <si>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</si>
  <si>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</si>
  <si>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</si>
  <si>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</si>
  <si>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</si>
  <si>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</si>
  <si>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</si>
  <si>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</si>
  <si>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</si>
  <si>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</si>
  <si>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</si>
  <si>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</si>
  <si>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</si>
  <si>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</si>
  <si>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</si>
  <si>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</si>
  <si>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</si>
  <si>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</si>
  <si>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</si>
  <si>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</si>
  <si>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</si>
  <si>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</si>
  <si>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</si>
  <si>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</si>
  <si>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</si>
  <si>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</si>
  <si>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</si>
  <si>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</si>
  <si>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</si>
  <si>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</si>
  <si>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</si>
  <si>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</si>
  <si>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</si>
  <si>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</si>
  <si>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</si>
  <si>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</si>
  <si>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</si>
  <si>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</si>
  <si>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</si>
  <si>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</si>
  <si>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</si>
  <si>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</si>
  <si>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</si>
  <si>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</si>
  <si>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</si>
  <si>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</si>
  <si>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</si>
  <si>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</si>
  <si>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</si>
  <si>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</si>
  <si>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</si>
  <si>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</si>
  <si>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</si>
  <si>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</si>
  <si>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</si>
  <si>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</si>
  <si>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</si>
  <si>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</si>
  <si>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</si>
  <si>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</si>
  <si>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</si>
  <si>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</si>
  <si>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</si>
  <si>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</si>
  <si>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</si>
  <si>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</si>
  <si>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</si>
  <si>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</si>
  <si>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</si>
  <si>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</si>
  <si>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</si>
  <si>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</si>
  <si>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</si>
  <si>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</si>
  <si>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</si>
  <si>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</si>
  <si>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</si>
  <si>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</si>
  <si>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</si>
  <si>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</si>
  <si>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</si>
  <si>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</si>
  <si>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</si>
  <si>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</si>
  <si>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</si>
  <si>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</si>
  <si>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</si>
  <si>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</si>
  <si>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</si>
  <si>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</si>
  <si>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</si>
  <si>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</si>
  <si>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</si>
  <si>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</si>
  <si>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</si>
  <si>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</si>
  <si>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</si>
  <si>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</si>
  <si>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</si>
  <si>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</si>
  <si>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</si>
  <si>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</si>
  <si>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</si>
  <si>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</si>
  <si>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</si>
  <si>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</si>
  <si>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</si>
  <si>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</si>
  <si>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</si>
  <si>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</si>
  <si>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</si>
  <si>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</si>
  <si>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</si>
  <si>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</si>
  <si>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</si>
  <si>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</si>
  <si>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</si>
  <si>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</si>
  <si>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</si>
  <si>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</si>
  <si>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</si>
  <si>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</si>
  <si>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</si>
  <si>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</si>
  <si>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</si>
  <si>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</si>
  <si>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</si>
  <si>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</si>
  <si>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</si>
  <si>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</si>
  <si>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</si>
  <si>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</si>
  <si>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</si>
  <si>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</si>
  <si>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</si>
  <si>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</si>
  <si>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</si>
  <si>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</si>
  <si>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</si>
  <si>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</si>
  <si>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</si>
  <si>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</si>
  <si>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</si>
  <si>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</si>
  <si>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</si>
  <si>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</si>
  <si>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</si>
  <si>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</si>
  <si>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</si>
  <si>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</si>
  <si>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</si>
  <si>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</si>
  <si>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</si>
  <si>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</si>
  <si>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</si>
  <si>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</si>
  <si>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</si>
  <si>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</si>
  <si>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</si>
  <si>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</si>
  <si>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</si>
  <si>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</si>
  <si>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</si>
  <si>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</si>
  <si>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</si>
  <si>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</si>
  <si>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</si>
  <si>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</si>
  <si>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</si>
  <si>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</si>
  <si>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</si>
  <si>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</si>
  <si>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</si>
  <si>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</si>
  <si>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</si>
  <si>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</si>
  <si>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</si>
  <si>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</si>
  <si>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</si>
  <si>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</si>
  <si>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</si>
  <si>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</si>
  <si>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</si>
  <si>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</si>
  <si>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</si>
  <si>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</si>
  <si>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</si>
  <si>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</si>
  <si>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</si>
  <si>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</si>
  <si>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</si>
  <si>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</si>
  <si>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</si>
  <si>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</si>
  <si>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</si>
  <si>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</si>
  <si>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</si>
  <si>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</si>
  <si>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</si>
  <si>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</si>
  <si>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</si>
  <si>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</si>
  <si>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</si>
  <si>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</si>
  <si>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</si>
  <si>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</si>
  <si>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</si>
  <si>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</si>
  <si>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</si>
  <si>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</si>
  <si>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</si>
  <si>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</si>
  <si>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</si>
  <si>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</si>
  <si>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</si>
  <si>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</si>
  <si>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</si>
  <si>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</si>
  <si>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</si>
  <si>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</si>
  <si>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</si>
  <si>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</si>
  <si>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</si>
  <si>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</si>
  <si>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</si>
  <si>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</si>
  <si>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</si>
  <si>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</si>
  <si>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</si>
  <si>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</si>
  <si>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</si>
  <si>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</si>
  <si>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</si>
  <si>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</si>
  <si>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</si>
  <si>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</si>
  <si>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</si>
  <si>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</si>
  <si>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</si>
  <si>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</si>
  <si>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</si>
  <si>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</si>
  <si>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</si>
  <si>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</si>
  <si>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</si>
  <si>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</si>
  <si>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</si>
  <si>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</si>
  <si>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</si>
  <si>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</si>
  <si>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</si>
  <si>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</si>
  <si>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</si>
  <si>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</si>
  <si>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</si>
  <si>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</si>
  <si>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</si>
  <si>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</si>
  <si>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</si>
  <si>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</si>
  <si>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</si>
  <si>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</si>
  <si>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</si>
  <si>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</si>
  <si>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</si>
  <si>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</si>
  <si>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</si>
  <si>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</si>
  <si>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</si>
  <si>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</si>
  <si>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</si>
  <si>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</si>
  <si>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</si>
  <si>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</si>
  <si>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</si>
  <si>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</si>
  <si>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</si>
  <si>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</si>
  <si>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</si>
  <si>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</si>
  <si>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</si>
  <si>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</si>
  <si>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</si>
  <si>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</si>
  <si>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</si>
  <si>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</si>
  <si>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</si>
  <si>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</si>
  <si>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</si>
  <si>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</si>
  <si>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</si>
  <si>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</si>
  <si>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</si>
  <si>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</si>
  <si>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</si>
  <si>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</si>
  <si>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</si>
  <si>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</si>
  <si>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</si>
  <si>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</si>
  <si>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</si>
  <si>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</si>
  <si>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</si>
  <si>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</si>
  <si>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</si>
  <si>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</si>
  <si>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</si>
  <si>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</si>
  <si>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</si>
  <si>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</si>
  <si>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</si>
  <si>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</si>
  <si>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</si>
  <si>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</si>
  <si>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</si>
  <si>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</si>
  <si>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</si>
  <si>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</si>
  <si>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</si>
  <si>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</si>
  <si>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</si>
  <si>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</si>
  <si>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</si>
  <si>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</si>
  <si>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</si>
  <si>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</si>
  <si>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</si>
  <si>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</si>
  <si>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</si>
  <si>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</si>
  <si>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</si>
  <si>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</si>
  <si>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</si>
  <si>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</si>
  <si>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</si>
  <si>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</si>
  <si>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</si>
  <si>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</si>
  <si>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</si>
  <si>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</si>
  <si>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</si>
  <si>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</si>
  <si>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</si>
  <si>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</si>
  <si>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</si>
  <si>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</si>
  <si>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</si>
  <si>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</si>
  <si>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</si>
  <si>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</si>
  <si>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</si>
  <si>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</si>
  <si>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</si>
  <si>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</si>
  <si>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</si>
  <si>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</si>
  <si>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</si>
  <si>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</si>
  <si>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</si>
  <si>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</si>
  <si>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</si>
  <si>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</si>
  <si>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</si>
  <si>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</si>
  <si>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</si>
  <si>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</si>
  <si>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</si>
  <si>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</si>
  <si>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</si>
  <si>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</si>
  <si>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</si>
  <si>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</si>
  <si>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</si>
  <si>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</si>
  <si>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</si>
  <si>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</si>
  <si>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</si>
  <si>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</si>
  <si>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</si>
  <si>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</si>
  <si>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</si>
  <si>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</si>
  <si>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</si>
  <si>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</si>
  <si>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</si>
  <si>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</si>
  <si>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</si>
  <si>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</si>
  <si>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</si>
  <si>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</si>
  <si>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</si>
  <si>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</si>
  <si>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</si>
  <si>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</si>
  <si>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</si>
  <si>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</si>
  <si>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</si>
  <si>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</si>
  <si>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</si>
  <si>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</si>
  <si>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</si>
  <si>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</si>
  <si>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</si>
  <si>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</si>
  <si>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</si>
  <si>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</si>
  <si>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</si>
  <si>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</si>
  <si>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</si>
  <si>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</si>
  <si>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</si>
  <si>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</si>
  <si>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</si>
  <si>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</si>
  <si>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</si>
  <si>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</si>
  <si>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</si>
  <si>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</si>
  <si>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</si>
  <si>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</si>
  <si>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</si>
  <si>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</si>
  <si>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</si>
  <si>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</si>
  <si>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</si>
  <si>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</si>
  <si>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</si>
  <si>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</si>
  <si>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</si>
  <si>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</si>
  <si>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</si>
  <si>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</si>
  <si>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</si>
  <si>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</si>
  <si>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</si>
  <si>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</si>
  <si>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</si>
  <si>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</si>
  <si>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</si>
  <si>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</si>
  <si>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</si>
  <si>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</si>
  <si>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</si>
  <si>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</si>
  <si>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</si>
  <si>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</si>
  <si>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</si>
  <si>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</si>
  <si>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</si>
  <si>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</si>
  <si>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</si>
  <si>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</si>
  <si>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</si>
  <si>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</si>
  <si>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</si>
  <si>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</si>
  <si>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</si>
  <si>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</si>
  <si>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</si>
  <si>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</si>
  <si>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</si>
  <si>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</si>
  <si>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</si>
  <si>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</si>
  <si>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</si>
  <si>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</si>
  <si>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</si>
  <si>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</si>
  <si>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</si>
  <si>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</si>
  <si>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</si>
  <si>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</si>
  <si>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</si>
  <si>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</si>
  <si>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</si>
  <si>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</si>
  <si>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</si>
  <si>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</si>
  <si>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</si>
  <si>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</si>
  <si>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</si>
  <si>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</si>
  <si>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</si>
  <si>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</si>
  <si>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</si>
  <si>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</si>
  <si>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</si>
  <si>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</si>
  <si>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</si>
  <si>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</si>
  <si>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</si>
  <si>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</si>
  <si>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</si>
  <si>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</si>
  <si>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</si>
  <si>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</si>
  <si>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</si>
  <si>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</si>
  <si>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</si>
  <si>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</si>
  <si>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</si>
  <si>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</si>
  <si>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</si>
  <si>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</si>
  <si>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</si>
  <si>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</si>
  <si>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</si>
  <si>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</si>
  <si>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</si>
  <si>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</si>
  <si>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</si>
  <si>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</si>
  <si>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</si>
  <si>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</si>
  <si>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</si>
  <si>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</si>
  <si>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</si>
  <si>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</si>
  <si>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</si>
  <si>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</si>
  <si>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</si>
  <si>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</si>
  <si>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</si>
  <si>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</si>
  <si>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</si>
  <si>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</si>
  <si>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</si>
  <si>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</si>
  <si>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</si>
  <si>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</si>
  <si>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</si>
  <si>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</si>
  <si>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</si>
  <si>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</si>
  <si>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</si>
  <si>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</si>
  <si>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</si>
  <si>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</si>
  <si>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</si>
  <si>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</si>
  <si>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</si>
  <si>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</si>
  <si>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</si>
  <si>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</si>
  <si>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</si>
  <si>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</si>
  <si>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</si>
  <si>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</si>
  <si>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</si>
  <si>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</si>
  <si>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</si>
  <si>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</si>
  <si>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</si>
  <si>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</si>
  <si>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</si>
  <si>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</si>
  <si>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</si>
  <si>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</si>
  <si>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</si>
  <si>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</si>
  <si>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</si>
  <si>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</si>
  <si>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</si>
  <si>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</si>
  <si>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</si>
  <si>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</si>
  <si>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</si>
  <si>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</si>
  <si>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</si>
  <si>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</si>
  <si>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</si>
  <si>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</si>
  <si>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</si>
  <si>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</si>
  <si>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</si>
  <si>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</si>
  <si>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</si>
  <si>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</si>
  <si>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</si>
  <si>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</si>
  <si>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</si>
  <si>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</si>
  <si>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</si>
  <si>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</si>
  <si>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</si>
  <si>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</si>
  <si>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</si>
  <si>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</si>
  <si>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</si>
  <si>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</si>
  <si>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</si>
  <si>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</si>
  <si>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</si>
  <si>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</si>
  <si>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</si>
  <si>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</si>
  <si>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</si>
  <si>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</si>
  <si>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</si>
  <si>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</si>
  <si>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</si>
  <si>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</si>
  <si>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</si>
  <si>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</si>
  <si>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</si>
  <si>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</si>
  <si>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</si>
  <si>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</si>
  <si>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</si>
  <si>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</si>
  <si>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</si>
  <si>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</si>
  <si>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</si>
  <si>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</si>
  <si>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</si>
  <si>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</si>
  <si>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</si>
  <si>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</si>
  <si>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</si>
  <si>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</si>
  <si>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</si>
  <si>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</si>
  <si>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</si>
  <si>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</si>
  <si>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</si>
  <si>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</si>
  <si>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</si>
  <si>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</si>
  <si>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</si>
  <si>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</si>
  <si>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</si>
  <si>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</si>
  <si>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</si>
  <si>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</si>
  <si>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</si>
  <si>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</si>
  <si>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</si>
  <si>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</si>
  <si>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</si>
  <si>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</si>
  <si>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</si>
  <si>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</si>
  <si>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</si>
  <si>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</si>
  <si>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</si>
  <si>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</si>
  <si>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</si>
  <si>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</si>
  <si>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</si>
  <si>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</si>
  <si>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</si>
  <si>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</si>
  <si>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</si>
  <si>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</si>
  <si>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</si>
  <si>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</si>
  <si>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</si>
  <si>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</si>
  <si>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</si>
  <si>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</si>
  <si>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</si>
  <si>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</si>
  <si>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</si>
  <si>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</si>
  <si>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</si>
  <si>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</si>
  <si>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</si>
  <si>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</si>
  <si>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</si>
  <si>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</si>
  <si>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</si>
  <si>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</si>
  <si>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</si>
  <si>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</si>
  <si>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</si>
  <si>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</si>
  <si>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</si>
  <si>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</si>
  <si>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</si>
  <si>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</si>
  <si>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</si>
  <si>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</si>
  <si>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</si>
  <si>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</si>
  <si>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</si>
  <si>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</si>
  <si>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</si>
  <si>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</si>
  <si>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</si>
  <si>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</si>
  <si>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</si>
  <si>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</si>
  <si>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</si>
  <si>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</si>
  <si>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</si>
  <si>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</si>
  <si>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</si>
  <si>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</si>
  <si>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</si>
  <si>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</si>
  <si>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</si>
  <si>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</si>
  <si>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</si>
  <si>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</si>
  <si>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</si>
  <si>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</si>
  <si>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</si>
  <si>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</si>
  <si>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</si>
  <si>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</si>
  <si>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</si>
  <si>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</si>
  <si>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</si>
  <si>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</si>
  <si>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</si>
  <si>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</si>
  <si>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</si>
  <si>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</si>
  <si>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</si>
  <si>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</si>
  <si>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</si>
  <si>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</si>
  <si>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</si>
  <si>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</si>
  <si>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</si>
  <si>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</si>
  <si>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</si>
  <si>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</si>
  <si>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</si>
  <si>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</si>
  <si>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</si>
  <si>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</si>
  <si>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</si>
  <si>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</si>
  <si>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</si>
  <si>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</si>
  <si>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</si>
  <si>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</si>
  <si>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</si>
  <si>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</si>
  <si>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</si>
  <si>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</si>
  <si>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</si>
  <si>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</si>
  <si>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</si>
  <si>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</si>
  <si>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</si>
  <si>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</si>
  <si>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</si>
  <si>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</si>
  <si>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</si>
  <si>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</si>
  <si>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</si>
  <si>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</si>
  <si>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</si>
  <si>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</si>
  <si>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</si>
  <si>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</si>
  <si>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</si>
  <si>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</si>
  <si>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</si>
  <si>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</si>
  <si>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</si>
  <si>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</si>
  <si>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</si>
  <si>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</si>
  <si>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</si>
  <si>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</si>
  <si>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</si>
  <si>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</si>
  <si>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</si>
  <si>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</si>
  <si>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</si>
  <si>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</si>
  <si>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</si>
  <si>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</si>
  <si>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</si>
  <si>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</si>
  <si>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</si>
  <si>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</si>
  <si>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</si>
  <si>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</si>
  <si>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</si>
  <si>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</si>
  <si>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</si>
  <si>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</si>
  <si>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</si>
  <si>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</si>
  <si>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</si>
  <si>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</si>
  <si>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</si>
  <si>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</si>
  <si>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</si>
  <si>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</si>
  <si>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</si>
  <si>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</si>
  <si>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</si>
  <si>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</si>
  <si>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</si>
  <si>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</si>
  <si>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</si>
  <si>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</si>
  <si>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</si>
  <si>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</si>
  <si>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</si>
  <si>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</si>
  <si>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</si>
  <si>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</si>
  <si>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</si>
  <si>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</si>
  <si>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</si>
  <si>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</si>
  <si>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</si>
  <si>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</si>
  <si>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</si>
  <si>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</si>
  <si>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</si>
  <si>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</si>
  <si>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</si>
  <si>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</si>
  <si>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</si>
  <si>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</si>
  <si>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</si>
  <si>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</si>
  <si>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</si>
  <si>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</si>
  <si>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</si>
  <si>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</si>
  <si>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</si>
  <si>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</si>
  <si>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</si>
  <si>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</si>
  <si>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</si>
  <si>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</si>
  <si>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</si>
  <si>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</si>
  <si>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</si>
  <si>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</si>
  <si>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</si>
  <si>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</si>
  <si>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</si>
  <si>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</si>
  <si>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</si>
  <si>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</si>
  <si>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</si>
  <si>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</si>
  <si>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</si>
  <si>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</si>
  <si>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</si>
  <si>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</si>
  <si>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</si>
  <si>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</si>
  <si>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</si>
  <si>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</si>
  <si>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</si>
  <si>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</si>
  <si>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</si>
  <si>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</si>
  <si>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</si>
  <si>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</si>
  <si>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</si>
  <si>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</si>
  <si>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</si>
  <si>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</si>
  <si>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</si>
  <si>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</si>
  <si>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</si>
  <si>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</si>
  <si>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</si>
  <si>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</si>
  <si>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</si>
  <si>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</si>
  <si>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</si>
  <si>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</si>
  <si>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</si>
  <si>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</si>
  <si>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</si>
  <si>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</si>
  <si>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</si>
  <si>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</si>
  <si>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</si>
  <si>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</si>
  <si>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</si>
  <si>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</si>
  <si>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</si>
  <si>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</si>
  <si>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</si>
  <si>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</si>
  <si>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</si>
  <si>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</si>
  <si>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</si>
  <si>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</si>
  <si>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</si>
  <si>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</si>
  <si>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</si>
  <si>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</si>
  <si>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</si>
  <si>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</si>
  <si>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</si>
  <si>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</si>
  <si>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</si>
  <si>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</si>
  <si>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</si>
  <si>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</si>
  <si>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</si>
  <si>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</si>
  <si>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</si>
  <si>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</si>
  <si>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</si>
  <si>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</si>
  <si>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</si>
  <si>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</si>
  <si>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</si>
  <si>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</si>
  <si>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</si>
  <si>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</si>
  <si>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</si>
  <si>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</si>
  <si>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</si>
  <si>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</si>
  <si>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</si>
  <si>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</si>
  <si>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</si>
  <si>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</si>
  <si>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</si>
  <si>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</si>
  <si>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</si>
  <si>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</si>
  <si>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</si>
  <si>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</si>
  <si>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</si>
  <si>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</si>
  <si>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</si>
  <si>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</si>
  <si>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</si>
  <si>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</si>
  <si>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</si>
  <si>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</si>
  <si>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</si>
  <si>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</si>
  <si>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</si>
  <si>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</si>
  <si>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</si>
  <si>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</si>
  <si>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</si>
  <si>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</si>
  <si>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</si>
  <si>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</si>
  <si>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</si>
  <si>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</si>
  <si>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</si>
  <si>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</si>
  <si>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</si>
  <si>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</si>
  <si>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</si>
  <si>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</si>
  <si>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</si>
  <si>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</si>
  <si>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</si>
  <si>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</si>
  <si>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</si>
  <si>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</si>
  <si>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</si>
  <si>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</si>
  <si>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</si>
  <si>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</si>
  <si>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</si>
  <si>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</si>
  <si>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</si>
  <si>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</si>
  <si>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</si>
  <si>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</si>
  <si>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</si>
  <si>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</si>
  <si>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</si>
  <si>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</si>
  <si>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</si>
  <si>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</si>
  <si>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</si>
  <si>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</si>
  <si>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</si>
  <si>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</si>
  <si>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</si>
  <si>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</si>
  <si>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</si>
  <si>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</si>
  <si>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</si>
  <si>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</si>
  <si>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</si>
  <si>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</si>
  <si>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</si>
  <si>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</si>
  <si>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</si>
  <si>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</si>
  <si>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</si>
  <si>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</si>
  <si>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</si>
  <si>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</si>
  <si>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</si>
  <si>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</si>
  <si>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</si>
  <si>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</si>
  <si>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</si>
  <si>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</si>
  <si>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</si>
  <si>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</si>
  <si>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</si>
  <si>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</si>
  <si>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</si>
  <si>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</si>
  <si>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</si>
  <si>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</si>
  <si>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</si>
  <si>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</si>
  <si>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</si>
  <si>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</si>
  <si>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</si>
  <si>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</si>
  <si>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</si>
  <si>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</si>
  <si>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</si>
  <si>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</si>
  <si>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</si>
  <si>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</si>
  <si>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</si>
  <si>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</si>
  <si>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</si>
  <si>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</si>
  <si>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</si>
  <si>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</si>
  <si>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</si>
  <si>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</si>
  <si>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</si>
  <si>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</si>
  <si>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</si>
  <si>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</si>
  <si>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</si>
  <si>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</si>
  <si>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</si>
  <si>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</si>
  <si>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</si>
  <si>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</si>
  <si>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</si>
  <si>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</si>
  <si>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</si>
  <si>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</si>
  <si>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</si>
  <si>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</si>
  <si>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</si>
  <si>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</si>
  <si>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</si>
  <si>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</si>
  <si>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</si>
  <si>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</si>
  <si>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</si>
  <si>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</si>
  <si>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</si>
  <si>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</si>
  <si>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</si>
  <si>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</si>
  <si>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</si>
  <si>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</si>
  <si>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</si>
  <si>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</si>
  <si>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</si>
  <si>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</si>
  <si>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</si>
  <si>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</si>
  <si>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</si>
  <si>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</si>
  <si>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</si>
  <si>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</si>
  <si>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</si>
  <si>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</si>
  <si>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</si>
  <si>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</si>
  <si>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</si>
  <si>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</si>
  <si>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</si>
  <si>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</si>
  <si>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</si>
  <si>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</si>
  <si>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</si>
  <si>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</si>
  <si>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</si>
  <si>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</si>
  <si>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</si>
  <si>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</si>
  <si>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</si>
  <si>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</si>
  <si>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</si>
  <si>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</si>
  <si>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</si>
  <si>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</si>
  <si>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</si>
  <si>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</si>
  <si>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</si>
  <si>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</si>
  <si>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</si>
  <si>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</si>
  <si>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</si>
  <si>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</si>
  <si>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</si>
  <si>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</si>
  <si>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</si>
  <si>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</si>
  <si>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</si>
  <si>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</si>
  <si>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</si>
  <si>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</si>
  <si>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</si>
  <si>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</si>
  <si>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</si>
  <si>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</si>
  <si>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</si>
  <si>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</si>
  <si>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</si>
  <si>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</si>
  <si>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</si>
  <si>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</si>
  <si>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</si>
  <si>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</si>
  <si>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</si>
  <si>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</si>
  <si>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</si>
  <si>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</si>
  <si>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</si>
  <si>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</si>
  <si>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</si>
  <si>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</si>
  <si>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</si>
  <si>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</si>
  <si>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</si>
  <si>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</si>
  <si>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</si>
  <si>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</si>
  <si>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</si>
  <si>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</si>
  <si>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</si>
  <si>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</si>
  <si>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</si>
  <si>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</si>
  <si>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</si>
  <si>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</si>
  <si>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</si>
  <si>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</si>
  <si>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</si>
  <si>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</si>
  <si>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</si>
  <si>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</si>
  <si>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</si>
  <si>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</si>
  <si>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</si>
  <si>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</si>
  <si>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</si>
  <si>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</si>
  <si>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</si>
  <si>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</si>
  <si>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</si>
  <si>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</si>
  <si>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</si>
  <si>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</si>
  <si>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</si>
  <si>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</si>
  <si>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</si>
  <si>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</si>
  <si>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</si>
  <si>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</si>
  <si>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</si>
  <si>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</si>
  <si>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</si>
  <si>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</si>
  <si>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</si>
  <si>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</si>
  <si>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</si>
  <si>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</si>
  <si>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</si>
  <si>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</si>
  <si>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</si>
  <si>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</si>
  <si>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</si>
  <si>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</si>
  <si>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</si>
  <si>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</si>
  <si>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</si>
  <si>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</si>
  <si>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</si>
  <si>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</si>
  <si>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</si>
  <si>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</si>
  <si>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</si>
  <si>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</si>
  <si>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</si>
  <si>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</si>
  <si>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</si>
  <si>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</si>
  <si>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</si>
  <si>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</si>
  <si>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</si>
  <si>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</si>
  <si>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</si>
  <si>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</si>
  <si>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</si>
  <si>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</si>
  <si>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</si>
  <si>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</si>
  <si>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</si>
  <si>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</si>
  <si>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</si>
  <si>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</si>
  <si>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</si>
  <si>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</si>
  <si>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</si>
  <si>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</si>
  <si>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</si>
  <si>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</si>
  <si>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</si>
  <si>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</si>
  <si>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</si>
  <si>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</si>
  <si>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</si>
  <si>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</si>
  <si>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</si>
  <si>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</si>
  <si>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</si>
  <si>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</si>
  <si>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</si>
  <si>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</si>
  <si>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</si>
  <si>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</si>
  <si>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</si>
  <si>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</si>
  <si>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</si>
  <si>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</si>
  <si>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</si>
  <si>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</si>
  <si>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</si>
  <si>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</si>
  <si>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</si>
  <si>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</si>
  <si>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</si>
  <si>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</si>
  <si>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</si>
  <si>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</si>
  <si>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</si>
  <si>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</si>
  <si>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</si>
  <si>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</si>
  <si>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</si>
  <si>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</si>
  <si>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</si>
  <si>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</si>
  <si>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</si>
  <si>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</si>
  <si>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</si>
  <si>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</si>
  <si>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</si>
  <si>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</si>
  <si>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</si>
  <si>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</si>
  <si>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</si>
  <si>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</si>
  <si>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</si>
  <si>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</si>
  <si>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</si>
  <si>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</si>
  <si>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</si>
  <si>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</si>
  <si>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</si>
  <si>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</si>
  <si>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</si>
  <si>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</si>
  <si>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</si>
  <si>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</si>
  <si>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</si>
  <si>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</si>
  <si>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</si>
  <si>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</si>
  <si>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</si>
  <si>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</si>
  <si>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</si>
  <si>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</si>
  <si>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</si>
  <si>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</si>
  <si>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</si>
  <si>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</si>
  <si>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</si>
  <si>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</si>
  <si>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</si>
  <si>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</si>
  <si>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</si>
  <si>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</si>
  <si>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</si>
  <si>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</si>
  <si>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</si>
  <si>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</si>
  <si>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</si>
  <si>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</si>
  <si>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</si>
  <si>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</si>
  <si>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</si>
  <si>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</si>
  <si>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</si>
  <si>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</si>
  <si>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</si>
  <si>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</si>
  <si>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</si>
  <si>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</si>
  <si>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</si>
  <si>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</si>
  <si>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</si>
  <si>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</si>
  <si>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</si>
  <si>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</si>
  <si>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</si>
  <si>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</si>
  <si>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</si>
  <si>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</si>
  <si>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</si>
  <si>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</si>
  <si>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</si>
  <si>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</si>
  <si>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</si>
  <si>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</si>
  <si>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</si>
  <si>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</si>
  <si>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</si>
  <si>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</si>
  <si>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</si>
  <si>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</si>
  <si>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</si>
  <si>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</si>
  <si>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</si>
  <si>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</si>
  <si>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</si>
  <si>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</si>
  <si>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</si>
  <si>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</si>
  <si>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</si>
  <si>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</si>
  <si>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</si>
  <si>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</si>
  <si>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</si>
  <si>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</si>
  <si>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</si>
  <si>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</si>
  <si>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</si>
  <si>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</si>
  <si>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</si>
  <si>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</si>
  <si>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</si>
  <si>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</si>
  <si>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</si>
  <si>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</si>
  <si>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</si>
  <si>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</si>
  <si>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</si>
  <si>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</si>
  <si>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</si>
  <si>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</si>
  <si>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</si>
  <si>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</si>
  <si>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</si>
  <si>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</si>
  <si>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</si>
  <si>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</si>
  <si>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</si>
  <si>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</si>
  <si>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</si>
  <si>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</si>
  <si>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</si>
  <si>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</si>
  <si>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</si>
  <si>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</si>
  <si>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</si>
  <si>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</si>
  <si>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</si>
  <si>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</si>
  <si>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</si>
  <si>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</si>
  <si>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</si>
  <si>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</si>
  <si>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</si>
  <si>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</si>
  <si>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</si>
  <si>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</si>
  <si>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</si>
  <si>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</si>
  <si>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</si>
  <si>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</si>
  <si>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</si>
  <si>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</si>
  <si>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</si>
  <si>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</si>
  <si>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</si>
  <si>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</si>
  <si>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</si>
  <si>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</si>
  <si>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</si>
  <si>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</si>
  <si>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</si>
  <si>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</si>
  <si>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</si>
  <si>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</si>
  <si>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</si>
  <si>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</si>
  <si>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</si>
  <si>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</si>
  <si>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</si>
  <si>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</si>
  <si>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</si>
  <si>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</si>
  <si>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</si>
  <si>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</si>
  <si>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</si>
  <si>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</si>
  <si>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</si>
  <si>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</si>
  <si>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</si>
  <si>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</si>
  <si>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</si>
  <si>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</si>
  <si>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</si>
  <si>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</si>
  <si>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</si>
  <si>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</si>
  <si>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</si>
  <si>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</si>
  <si>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</si>
  <si>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</si>
  <si>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</si>
  <si>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</si>
  <si>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</si>
  <si>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</si>
  <si>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</si>
  <si>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</si>
  <si>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</si>
  <si>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</si>
  <si>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</si>
  <si>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</si>
  <si>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</si>
  <si>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</si>
  <si>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</si>
  <si>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</si>
  <si>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</si>
  <si>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</si>
  <si>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</si>
  <si>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</si>
  <si>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</si>
  <si>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</si>
  <si>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</si>
  <si>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</si>
  <si>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</si>
  <si>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</si>
  <si>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</si>
  <si>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</si>
  <si>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</si>
  <si>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</si>
  <si>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</si>
  <si>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</si>
  <si>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</si>
  <si>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</si>
  <si>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</si>
  <si>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</si>
  <si>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</si>
  <si>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</si>
  <si>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</si>
  <si>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</si>
  <si>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</si>
  <si>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</si>
  <si>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</si>
  <si>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</si>
  <si>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</si>
  <si>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</si>
  <si>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</si>
  <si>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</si>
  <si>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</si>
  <si>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</si>
  <si>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</si>
  <si>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</si>
  <si>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</si>
  <si>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</si>
  <si>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</si>
  <si>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</si>
  <si>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</si>
  <si>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</si>
  <si>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</si>
  <si>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</si>
  <si>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</si>
  <si>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</si>
  <si>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</si>
  <si>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</si>
  <si>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</si>
  <si>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</si>
  <si>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</si>
  <si>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</si>
  <si>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</si>
  <si>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</si>
  <si>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</si>
  <si>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</si>
  <si>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</si>
  <si>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</si>
  <si>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</si>
  <si>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</si>
  <si>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</si>
  <si>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</si>
  <si>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</si>
  <si>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</si>
  <si>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</si>
  <si>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</si>
  <si>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</si>
  <si>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</si>
  <si>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</si>
  <si>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</si>
  <si>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</si>
  <si>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</si>
  <si>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</si>
  <si>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</si>
  <si>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</si>
  <si>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</si>
  <si>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</si>
  <si>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</si>
  <si>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</si>
  <si>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</si>
  <si>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</si>
  <si>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</si>
  <si>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</si>
  <si>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</si>
  <si>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</si>
  <si>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</si>
  <si>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</si>
  <si>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</si>
  <si>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</si>
  <si>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</si>
  <si>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</si>
  <si>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</si>
  <si>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</si>
  <si>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</si>
  <si>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</si>
  <si>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</si>
  <si>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</si>
  <si>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</si>
  <si>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</si>
  <si>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</si>
  <si>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</si>
  <si>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</si>
  <si>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</si>
  <si>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</si>
  <si>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</si>
  <si>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</si>
  <si>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</si>
  <si>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</si>
  <si>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</si>
  <si>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</si>
  <si>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</si>
  <si>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</si>
  <si>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</si>
  <si>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</si>
  <si>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</si>
  <si>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</si>
  <si>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</si>
  <si>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</si>
  <si>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</si>
  <si>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</si>
  <si>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</si>
  <si>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</si>
  <si>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</si>
  <si>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</si>
  <si>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</si>
  <si>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</si>
  <si>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</si>
  <si>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</si>
  <si>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</si>
  <si>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</si>
  <si>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</si>
  <si>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</si>
  <si>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</si>
  <si>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</si>
  <si>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</si>
  <si>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</si>
  <si>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</si>
  <si>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</si>
  <si>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</si>
  <si>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</si>
  <si>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</si>
  <si>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</si>
  <si>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</si>
  <si>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</si>
  <si>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</si>
  <si>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</si>
  <si>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</si>
  <si>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</si>
  <si>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</si>
  <si>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</si>
  <si>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</si>
  <si>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</si>
  <si>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</si>
  <si>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</si>
  <si>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</si>
  <si>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</si>
  <si>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</si>
  <si>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</si>
  <si>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</si>
  <si>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</si>
  <si>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</si>
  <si>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</si>
  <si>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</si>
  <si>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</si>
  <si>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</si>
  <si>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</si>
  <si>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</si>
  <si>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</si>
  <si>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</si>
  <si>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</si>
  <si>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</si>
  <si>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</si>
  <si>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</si>
  <si>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</si>
  <si>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</si>
  <si>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</si>
  <si>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</si>
  <si>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</si>
  <si>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</si>
  <si>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</si>
  <si>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</si>
  <si>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</si>
  <si>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</si>
  <si>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</si>
  <si>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</si>
  <si>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</si>
  <si>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</si>
  <si>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</si>
  <si>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</si>
  <si>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</si>
  <si>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</si>
  <si>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</si>
  <si>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</si>
  <si>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</si>
  <si>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</si>
  <si>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</si>
  <si>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</si>
  <si>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</si>
  <si>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</si>
  <si>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</si>
  <si>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</si>
  <si>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</si>
  <si>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</si>
  <si>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</si>
  <si>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</si>
  <si>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</si>
  <si>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</si>
  <si>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</si>
  <si>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</si>
  <si>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</si>
  <si>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</si>
  <si>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</si>
  <si>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</si>
  <si>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</si>
  <si>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</si>
  <si>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</si>
  <si>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</si>
  <si>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</si>
  <si>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</si>
  <si>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</si>
  <si>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</si>
  <si>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</si>
  <si>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</si>
  <si>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</si>
  <si>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</si>
  <si>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</si>
  <si>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</si>
  <si>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</si>
  <si>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</si>
  <si>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</si>
  <si>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</si>
  <si>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</si>
  <si>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</si>
  <si>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</si>
  <si>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</si>
  <si>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</si>
  <si>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</si>
  <si>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</si>
  <si>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</si>
  <si>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</si>
  <si>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</si>
  <si>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</si>
  <si>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</si>
  <si>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</si>
  <si>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</si>
  <si>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</si>
  <si>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</si>
  <si>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</si>
  <si>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</si>
  <si>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</si>
  <si>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</si>
  <si>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</si>
  <si>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</si>
  <si>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</si>
  <si>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</si>
  <si>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</si>
  <si>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</si>
  <si>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</si>
  <si>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</si>
  <si>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</si>
  <si>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</si>
  <si>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</si>
  <si>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</si>
  <si>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</si>
  <si>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</si>
  <si>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</si>
  <si>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</si>
  <si>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</si>
  <si>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</si>
  <si>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</si>
  <si>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</si>
  <si>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</si>
  <si>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</si>
  <si>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</si>
  <si>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</si>
  <si>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</si>
  <si>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</si>
  <si>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</si>
  <si>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</si>
  <si>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</si>
  <si>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</si>
  <si>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</si>
  <si>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</si>
  <si>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</si>
  <si>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</si>
  <si>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</si>
  <si>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</si>
  <si>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</si>
  <si>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</si>
  <si>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</si>
  <si>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</si>
  <si>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</si>
  <si>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</si>
  <si>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</si>
  <si>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</si>
  <si>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</si>
  <si>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</si>
  <si>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</si>
  <si>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</si>
  <si>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</si>
  <si>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</si>
  <si>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</si>
  <si>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</si>
  <si>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</si>
  <si>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</si>
  <si>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</si>
  <si>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</si>
  <si>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</si>
  <si>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</si>
  <si>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</si>
  <si>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</si>
  <si>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</si>
  <si>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</si>
  <si>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</si>
  <si>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</si>
  <si>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</si>
  <si>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</si>
  <si>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</si>
  <si>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</si>
  <si>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</si>
  <si>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</si>
  <si>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</si>
  <si>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</si>
  <si>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</si>
  <si>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</si>
  <si>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</si>
  <si>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</si>
  <si>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</si>
  <si>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</si>
  <si>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</si>
  <si>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</si>
  <si>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</si>
  <si>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</si>
  <si>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</si>
  <si>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</si>
  <si>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</si>
  <si>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</si>
  <si>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</si>
  <si>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</si>
  <si>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</si>
  <si>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</si>
  <si>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</si>
  <si>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</si>
  <si>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</si>
  <si>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</si>
  <si>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</si>
  <si>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</si>
  <si>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</si>
  <si>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</si>
  <si>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</si>
  <si>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</si>
  <si>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</si>
  <si>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</si>
  <si>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</si>
  <si>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</si>
  <si>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</si>
  <si>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</si>
  <si>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</si>
  <si>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</si>
  <si>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</si>
  <si>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</si>
  <si>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</si>
  <si>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</si>
  <si>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</si>
  <si>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</si>
  <si>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</si>
  <si>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</si>
  <si>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</si>
  <si>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</si>
  <si>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</si>
  <si>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</si>
  <si>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</si>
  <si>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</si>
  <si>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</si>
  <si>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</si>
  <si>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</si>
  <si>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</si>
  <si>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</si>
  <si>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</si>
  <si>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</si>
  <si>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</si>
  <si>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</si>
  <si>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</si>
  <si>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</si>
  <si>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</si>
  <si>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</si>
  <si>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</si>
  <si>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</si>
  <si>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</si>
  <si>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</si>
  <si>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</si>
  <si>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</si>
  <si>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</si>
  <si>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</si>
  <si>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</si>
  <si>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</si>
  <si>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</si>
  <si>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</si>
  <si>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</si>
  <si>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</si>
  <si>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</si>
  <si>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</si>
  <si>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</si>
  <si>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</si>
  <si>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</si>
  <si>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</si>
  <si>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</si>
  <si>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</si>
  <si>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</si>
  <si>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</si>
  <si>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</si>
  <si>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</si>
  <si>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</si>
  <si>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</si>
  <si>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</si>
  <si>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</si>
  <si>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</si>
  <si>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</si>
  <si>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</si>
  <si>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</si>
  <si>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</si>
  <si>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</si>
  <si>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</si>
  <si>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</si>
  <si>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</si>
  <si>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</si>
  <si>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</si>
  <si>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</si>
  <si>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</si>
  <si>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</si>
  <si>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</si>
  <si>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</si>
  <si>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</si>
  <si>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</si>
  <si>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</si>
  <si>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</si>
  <si>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</si>
  <si>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</si>
  <si>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</si>
  <si>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</si>
  <si>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</si>
  <si>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</si>
  <si>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</si>
  <si>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</si>
  <si>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</si>
  <si>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</si>
  <si>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</si>
  <si>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</si>
  <si>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</si>
  <si>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</si>
  <si>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</si>
  <si>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</si>
  <si>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</si>
  <si>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</si>
  <si>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</si>
  <si>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</si>
  <si>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</si>
  <si>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</si>
  <si>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</si>
  <si>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</si>
  <si>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</si>
  <si>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</si>
  <si>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</si>
  <si>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</si>
  <si>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</si>
  <si>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</si>
  <si>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</si>
  <si>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</si>
  <si>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</si>
  <si>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</si>
  <si>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</si>
  <si>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</si>
  <si>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</si>
  <si>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</si>
  <si>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</si>
  <si>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</si>
  <si>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</si>
  <si>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</si>
  <si>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</si>
  <si>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</si>
  <si>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</si>
  <si>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</si>
  <si>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</si>
  <si>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</si>
  <si>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</si>
  <si>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</si>
  <si>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</si>
  <si>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</si>
  <si>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</si>
  <si>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</si>
  <si>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</si>
  <si>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</si>
  <si>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</si>
  <si>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</si>
  <si>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</si>
  <si>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</si>
  <si>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</si>
  <si>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</si>
  <si>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</si>
  <si>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</si>
  <si>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</si>
  <si>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</si>
  <si>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</si>
  <si>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</si>
  <si>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</si>
  <si>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</si>
  <si>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</si>
  <si>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</si>
  <si>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</si>
  <si>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</si>
  <si>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</si>
  <si>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</si>
  <si>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</si>
  <si>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</si>
  <si>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</si>
  <si>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</si>
  <si>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</si>
  <si>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</si>
  <si>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</si>
  <si>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</si>
  <si>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</si>
  <si>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</si>
  <si>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</si>
  <si>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</si>
  <si>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</si>
  <si>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</si>
  <si>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</si>
  <si>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</si>
  <si>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</si>
  <si>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</si>
  <si>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</si>
  <si>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</si>
  <si>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</si>
  <si>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</si>
  <si>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</si>
  <si>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</si>
  <si>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</si>
  <si>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</si>
  <si>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</si>
  <si>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</si>
  <si>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</si>
  <si>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</si>
  <si>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</si>
  <si>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</si>
  <si>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</si>
  <si>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</si>
  <si>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</si>
  <si>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</si>
  <si>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</si>
  <si>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</si>
  <si>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</si>
  <si>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</si>
  <si>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</si>
  <si>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</si>
  <si>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</si>
  <si>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</si>
  <si>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</si>
  <si>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</si>
  <si>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</si>
  <si>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</si>
  <si>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</si>
  <si>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</si>
  <si>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</si>
  <si>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</si>
  <si>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</si>
  <si>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</si>
  <si>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</si>
  <si>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</si>
  <si>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</si>
  <si>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</si>
  <si>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</si>
  <si>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</si>
  <si>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</si>
  <si>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</si>
  <si>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</si>
  <si>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</si>
  <si>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</si>
  <si>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</si>
  <si>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</si>
  <si>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</si>
  <si>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</si>
  <si>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</si>
  <si>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</si>
  <si>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</si>
  <si>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</si>
  <si>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</si>
  <si>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</si>
  <si>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</si>
  <si>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</si>
  <si>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</si>
  <si>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</si>
  <si>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</si>
  <si>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</si>
  <si>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</si>
  <si>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</si>
  <si>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</si>
  <si>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</si>
  <si>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</si>
  <si>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</si>
  <si>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</si>
  <si>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</si>
  <si>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</si>
  <si>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</si>
  <si>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</si>
  <si>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</si>
  <si>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</si>
  <si>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</si>
  <si>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</si>
  <si>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</si>
  <si>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</si>
  <si>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</si>
  <si>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</si>
  <si>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</si>
  <si>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</si>
  <si>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</si>
  <si>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</si>
  <si>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</si>
  <si>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</si>
  <si>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</si>
  <si>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</si>
  <si>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</si>
  <si>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</si>
  <si>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</si>
  <si>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</si>
  <si>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</si>
  <si>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</si>
  <si>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</si>
  <si>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</si>
  <si>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</si>
  <si>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</si>
  <si>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</si>
  <si>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</si>
  <si>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</si>
  <si>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</si>
  <si>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</si>
  <si>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</si>
  <si>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</si>
  <si>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</si>
  <si>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</si>
  <si>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</si>
  <si>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</si>
  <si>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</si>
  <si>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</si>
  <si>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</si>
  <si>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</si>
  <si>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</si>
  <si>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</si>
  <si>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</si>
  <si>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</si>
  <si>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</si>
  <si>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</si>
  <si>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</si>
  <si>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</si>
  <si>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</si>
  <si>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</si>
  <si>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</si>
  <si>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</si>
  <si>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</si>
  <si>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</si>
  <si>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</si>
  <si>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</si>
  <si>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</si>
  <si>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</si>
  <si>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</si>
  <si>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</si>
  <si>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</si>
  <si>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</si>
  <si>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</si>
  <si>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</si>
  <si>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</si>
  <si>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</si>
  <si>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</si>
  <si>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</si>
  <si>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</si>
  <si>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</si>
  <si>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</si>
  <si>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</si>
  <si>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</si>
  <si>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</si>
  <si>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</si>
  <si>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</si>
  <si>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</si>
  <si>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</si>
  <si>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</si>
  <si>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</si>
  <si>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</si>
  <si>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</si>
  <si>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</si>
  <si>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</si>
  <si>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</si>
  <si>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</si>
  <si>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</si>
  <si>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</si>
  <si>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</si>
  <si>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</si>
  <si>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</si>
  <si>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</si>
  <si>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</si>
  <si>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</si>
  <si>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</si>
  <si>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</si>
  <si>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</si>
  <si>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</si>
  <si>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</si>
  <si>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</si>
  <si>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</si>
  <si>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</si>
  <si>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</si>
  <si>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</si>
  <si>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</si>
  <si>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</si>
  <si>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</si>
  <si>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</si>
  <si>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</si>
  <si>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</si>
  <si>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</si>
  <si>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</si>
  <si>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</si>
  <si>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</si>
  <si>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</si>
  <si>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</si>
  <si>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</si>
  <si>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</si>
  <si>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</si>
  <si>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</si>
  <si>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</si>
  <si>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</si>
  <si>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</si>
  <si>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</si>
  <si>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</si>
  <si>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</si>
  <si>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</si>
  <si>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</si>
  <si>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</si>
  <si>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</si>
  <si>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</si>
  <si>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</si>
  <si>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</si>
  <si>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</si>
  <si>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</si>
  <si>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</si>
  <si>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</si>
  <si>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</si>
  <si>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</si>
  <si>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</si>
  <si>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</si>
  <si>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</si>
  <si>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</si>
  <si>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</si>
  <si>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</si>
  <si>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</si>
  <si>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</si>
  <si>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</si>
  <si>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</si>
  <si>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</si>
  <si>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</si>
  <si>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</si>
  <si>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</si>
  <si>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</si>
  <si>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</si>
  <si>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</si>
  <si>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</si>
  <si>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</si>
  <si>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</si>
  <si>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</si>
  <si>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</si>
  <si>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</si>
  <si>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</si>
  <si>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</si>
  <si>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</si>
  <si>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</si>
  <si>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</si>
  <si>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</si>
  <si>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</si>
  <si>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</si>
  <si>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</si>
  <si>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</si>
  <si>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</si>
  <si>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</si>
  <si>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</si>
  <si>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</si>
  <si>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</si>
  <si>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</si>
  <si>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</si>
  <si>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</si>
  <si>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</si>
  <si>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</si>
  <si>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</si>
  <si>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</si>
  <si>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</si>
  <si>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</si>
  <si>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</si>
  <si>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</si>
  <si>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</si>
  <si>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</si>
  <si>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</si>
  <si>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</si>
  <si>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</si>
  <si>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</si>
  <si>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</si>
  <si>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</si>
  <si>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</si>
  <si>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</si>
  <si>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</si>
  <si>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</si>
  <si>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</si>
  <si>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</si>
  <si>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</si>
  <si>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</si>
  <si>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</si>
  <si>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</si>
  <si>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</si>
  <si>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</si>
  <si>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</si>
  <si>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</si>
  <si>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</si>
  <si>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</si>
  <si>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</si>
  <si>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</si>
  <si>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</si>
  <si>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</si>
  <si>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</si>
  <si>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</si>
  <si>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</si>
  <si>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</si>
  <si>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</si>
  <si>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</si>
  <si>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</si>
  <si>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</si>
  <si>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</si>
  <si>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</si>
  <si>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</si>
  <si>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</si>
  <si>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</si>
  <si>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</si>
  <si>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</si>
  <si>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</si>
  <si>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</si>
  <si>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</si>
  <si>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</si>
  <si>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</si>
  <si>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</si>
  <si>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</si>
  <si>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</si>
  <si>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</si>
  <si>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</si>
  <si>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</si>
  <si>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</si>
  <si>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</si>
  <si>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</si>
  <si>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</si>
  <si>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</si>
  <si>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</si>
  <si>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</si>
  <si>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</si>
  <si>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</si>
  <si>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</si>
  <si>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</si>
  <si>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</si>
  <si>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</si>
  <si>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</si>
  <si>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</si>
  <si>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</si>
  <si>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</si>
  <si>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</si>
  <si>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</si>
  <si>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</si>
  <si>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</si>
  <si>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</si>
  <si>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</si>
  <si>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</si>
  <si>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</si>
  <si>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</si>
  <si>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</si>
  <si>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</si>
  <si>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</si>
  <si>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</si>
  <si>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</si>
  <si>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</si>
  <si>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</si>
  <si>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</si>
  <si>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</si>
  <si>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</si>
  <si>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</si>
  <si>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</si>
  <si>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</si>
  <si>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</si>
  <si>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</si>
  <si>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</si>
  <si>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</si>
  <si>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</si>
  <si>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</si>
  <si>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</si>
  <si>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</si>
  <si>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</si>
  <si>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</si>
  <si>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</si>
  <si>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</si>
  <si>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</si>
  <si>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</si>
  <si>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</si>
  <si>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</si>
  <si>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</si>
  <si>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</si>
  <si>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</si>
  <si>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</si>
  <si>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</si>
  <si>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</si>
  <si>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</si>
  <si>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</si>
  <si>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</si>
  <si>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</si>
  <si>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</si>
  <si>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</si>
  <si>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</si>
  <si>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</si>
  <si>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</si>
  <si>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</si>
  <si>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</si>
  <si>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</si>
  <si>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</si>
  <si>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</si>
  <si>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</si>
  <si>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</si>
  <si>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</si>
  <si>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</si>
  <si>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</si>
  <si>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</si>
  <si>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</si>
  <si>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</si>
  <si>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</si>
  <si>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</si>
  <si>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</si>
  <si>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</si>
  <si>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</si>
  <si>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</si>
  <si>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</si>
  <si>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</si>
  <si>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</si>
  <si>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</si>
  <si>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</si>
  <si>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</si>
  <si>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</si>
  <si>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</si>
  <si>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</si>
  <si>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</si>
  <si>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</si>
  <si>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</si>
  <si>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</si>
  <si>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</si>
  <si>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</si>
  <si>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</si>
  <si>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</si>
  <si>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</si>
  <si>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</si>
  <si>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</si>
  <si>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</si>
  <si>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</si>
  <si>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</si>
  <si>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</si>
  <si>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</si>
  <si>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</si>
  <si>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</si>
  <si>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</si>
  <si>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</si>
  <si>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</si>
  <si>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</si>
  <si>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</si>
  <si>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</si>
  <si>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</si>
  <si>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</si>
  <si>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</si>
  <si>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</si>
  <si>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</si>
  <si>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</si>
  <si>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</si>
  <si>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</si>
  <si>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</si>
  <si>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</si>
  <si>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</si>
  <si>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</si>
  <si>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</si>
  <si>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</si>
  <si>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</si>
  <si>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</si>
  <si>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</si>
  <si>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</si>
  <si>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</si>
  <si>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</si>
  <si>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</si>
  <si>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</si>
  <si>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</si>
  <si>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</si>
  <si>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</si>
  <si>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</si>
  <si>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</si>
  <si>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</si>
  <si>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</si>
  <si>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</si>
  <si>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</si>
  <si>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</si>
  <si>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</si>
  <si>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</si>
  <si>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</si>
  <si>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</si>
  <si>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</si>
  <si>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</si>
  <si>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</si>
  <si>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</si>
  <si>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</si>
  <si>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</si>
  <si>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</si>
  <si>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</si>
  <si>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</si>
  <si>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</si>
  <si>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</si>
  <si>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</si>
  <si>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</si>
  <si>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</si>
  <si>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</si>
  <si>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</si>
  <si>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</si>
  <si>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</si>
  <si>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</si>
  <si>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</si>
  <si>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</si>
  <si>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</si>
  <si>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</si>
  <si>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</si>
  <si>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</si>
  <si>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</si>
  <si>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</si>
  <si>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</si>
  <si>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</si>
  <si>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</si>
  <si>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</si>
  <si>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</si>
  <si>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</si>
  <si>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</si>
  <si>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</si>
  <si>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</si>
  <si>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</si>
  <si>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</si>
  <si>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</si>
  <si>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</si>
  <si>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</si>
  <si>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</si>
  <si>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</si>
  <si>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</si>
  <si>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</si>
  <si>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</si>
  <si>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</si>
  <si>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</si>
  <si>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</si>
  <si>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</si>
  <si>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</si>
  <si>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</si>
  <si>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</si>
  <si>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</si>
  <si>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</si>
  <si>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</si>
  <si>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</si>
  <si>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</si>
  <si>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</si>
  <si>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</si>
  <si>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</si>
  <si>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</si>
  <si>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</si>
  <si>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</si>
  <si>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</si>
  <si>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</si>
  <si>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</si>
  <si>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</si>
  <si>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</si>
  <si>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</si>
  <si>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</si>
  <si>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</si>
  <si>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</si>
  <si>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</si>
  <si>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</si>
  <si>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</si>
  <si>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</si>
  <si>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</si>
  <si>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</si>
  <si>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</si>
  <si>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</si>
  <si>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</si>
  <si>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</si>
  <si>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</si>
  <si>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</si>
  <si>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</si>
  <si>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</si>
  <si>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</si>
  <si>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</si>
  <si>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</si>
  <si>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</si>
  <si>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</si>
  <si>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</si>
  <si>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</si>
  <si>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</si>
  <si>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</si>
  <si>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</si>
  <si>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</si>
  <si>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</si>
  <si>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</si>
  <si>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</si>
  <si>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</si>
  <si>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</si>
  <si>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</si>
  <si>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</si>
  <si>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</si>
  <si>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</si>
  <si>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</si>
  <si>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</si>
  <si>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</si>
  <si>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</si>
  <si>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</si>
  <si>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</si>
  <si>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</si>
  <si>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</si>
  <si>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</si>
  <si>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</si>
  <si>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</si>
  <si>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</si>
  <si>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</si>
  <si>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</si>
  <si>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</si>
  <si>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</si>
  <si>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</si>
  <si>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</si>
  <si>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</si>
  <si>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</si>
  <si>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</si>
  <si>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</si>
  <si>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</si>
  <si>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</si>
  <si>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</si>
  <si>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</si>
  <si>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</si>
  <si>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</si>
  <si>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</si>
  <si>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</si>
  <si>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</si>
  <si>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</si>
  <si>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</si>
  <si>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</si>
  <si>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</si>
  <si>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</si>
  <si>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</si>
  <si>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</si>
  <si>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</si>
  <si>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</si>
  <si>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</si>
  <si>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</si>
  <si>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</si>
  <si>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</si>
  <si>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</si>
  <si>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</si>
  <si>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</si>
  <si>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</si>
  <si>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</si>
  <si>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</si>
  <si>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</si>
  <si>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</si>
  <si>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</si>
  <si>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</si>
  <si>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</si>
  <si>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</si>
  <si>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</si>
  <si>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</si>
  <si>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</si>
  <si>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</si>
  <si>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</si>
  <si>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</si>
  <si>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</si>
  <si>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</si>
  <si>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</si>
  <si>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</si>
  <si>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</si>
  <si>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</si>
  <si>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</si>
  <si>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</si>
  <si>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</si>
  <si>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</si>
  <si>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</si>
  <si>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</si>
  <si>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</si>
  <si>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</si>
  <si>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</si>
  <si>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</si>
  <si>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</si>
  <si>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</si>
  <si>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</si>
  <si>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</si>
  <si>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</si>
  <si>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</si>
  <si>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</si>
  <si>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</si>
  <si>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</si>
  <si>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</si>
  <si>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</si>
  <si>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</si>
  <si>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</si>
  <si>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</si>
  <si>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</si>
  <si>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</si>
  <si>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</si>
  <si>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</si>
  <si>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</si>
  <si>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</si>
  <si>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</si>
  <si>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</si>
  <si>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</si>
  <si>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</si>
  <si>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</si>
  <si>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</si>
  <si>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</si>
  <si>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</si>
  <si>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</si>
  <si>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</si>
  <si>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</si>
  <si>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</si>
  <si>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</si>
  <si>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</si>
  <si>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</si>
  <si>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</si>
  <si>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</si>
  <si>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</si>
  <si>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</si>
  <si>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</si>
  <si>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</si>
  <si>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</si>
  <si>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</si>
  <si>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</si>
  <si>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</si>
  <si>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</si>
  <si>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</si>
  <si>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</si>
  <si>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</si>
  <si>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</si>
  <si>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</si>
  <si>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</si>
  <si>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</si>
  <si>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</si>
  <si>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</si>
  <si>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</si>
  <si>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</si>
  <si>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</si>
  <si>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</si>
  <si>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</si>
  <si>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</si>
  <si>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</si>
  <si>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</si>
  <si>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</si>
  <si>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</si>
  <si>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</si>
  <si>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</si>
  <si>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</si>
  <si>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</si>
  <si>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</si>
  <si>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</si>
  <si>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</si>
  <si>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</si>
  <si>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</si>
  <si>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</si>
  <si>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</si>
  <si>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</si>
  <si>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</si>
  <si>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</si>
  <si>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</si>
  <si>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</si>
  <si>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</si>
  <si>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</si>
  <si>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</si>
  <si>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</si>
  <si>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</si>
  <si>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</si>
  <si>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</si>
  <si>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</si>
  <si>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</si>
  <si>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</si>
  <si>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</si>
  <si>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</si>
  <si>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</si>
  <si>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</si>
  <si>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</si>
  <si>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</si>
  <si>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</si>
  <si>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</si>
  <si>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</si>
  <si>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</si>
  <si>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</si>
  <si>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</si>
  <si>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</si>
  <si>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</si>
  <si>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</si>
  <si>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</si>
  <si>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</si>
  <si>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</si>
  <si>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</si>
  <si>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</si>
  <si>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</si>
  <si>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</si>
  <si>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</si>
  <si>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</si>
  <si>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</si>
  <si>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</si>
  <si>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</si>
  <si>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</si>
  <si>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</si>
  <si>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</si>
  <si>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</si>
  <si>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</si>
  <si>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</si>
  <si>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</si>
  <si>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</si>
  <si>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</si>
  <si>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</si>
  <si>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</si>
  <si>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</si>
  <si>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</si>
  <si>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</si>
  <si>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</si>
  <si>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</si>
  <si>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</si>
  <si>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</si>
  <si>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</si>
  <si>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</si>
  <si>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</si>
  <si>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</si>
  <si>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</si>
  <si>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</si>
  <si>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</si>
  <si>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</si>
  <si>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</si>
  <si>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</si>
  <si>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</si>
  <si>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</si>
  <si>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</si>
  <si>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</si>
  <si>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</si>
  <si>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</si>
  <si>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</si>
  <si>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</si>
  <si>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</si>
  <si>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</si>
  <si>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</si>
  <si>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</si>
  <si>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</si>
  <si>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</si>
  <si>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</si>
  <si>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</si>
  <si>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</si>
  <si>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</si>
  <si>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</si>
  <si>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</si>
  <si>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</si>
  <si>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</si>
  <si>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</si>
  <si>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</si>
  <si>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</si>
  <si>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</si>
  <si>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</si>
  <si>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</si>
  <si>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</si>
  <si>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</si>
  <si>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</si>
  <si>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</si>
  <si>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</si>
  <si>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</si>
  <si>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</si>
  <si>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</si>
  <si>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</si>
  <si>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</si>
  <si>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</si>
  <si>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</si>
  <si>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</si>
  <si>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</si>
  <si>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</si>
  <si>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</si>
  <si>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</si>
  <si>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</si>
  <si>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</si>
  <si>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</si>
  <si>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</si>
  <si>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</si>
  <si>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</si>
  <si>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</si>
  <si>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</si>
  <si>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</si>
  <si>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</si>
  <si>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</si>
  <si>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</si>
  <si>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</si>
  <si>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</si>
  <si>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</si>
  <si>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</si>
  <si>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</si>
  <si>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</si>
  <si>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</si>
  <si>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</si>
  <si>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</si>
  <si>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</si>
  <si>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</si>
  <si>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</si>
  <si>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</si>
  <si>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</si>
  <si>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</si>
  <si>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</si>
  <si>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</si>
  <si>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</si>
  <si>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</si>
  <si>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</si>
  <si>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</si>
  <si>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</si>
  <si>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</si>
  <si>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</si>
  <si>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</si>
  <si>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</si>
  <si>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</si>
  <si>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</si>
  <si>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</si>
  <si>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</si>
  <si>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</si>
  <si>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</si>
  <si>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</si>
  <si>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</si>
  <si>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</si>
  <si>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</si>
  <si>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</si>
  <si>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</si>
  <si>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</si>
  <si>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</si>
  <si>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</si>
  <si>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</si>
  <si>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</si>
  <si>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</si>
  <si>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</si>
  <si>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</si>
  <si>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</si>
  <si>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</si>
  <si>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</si>
  <si>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</si>
  <si>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</si>
  <si>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</si>
  <si>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</si>
  <si>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</si>
  <si>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</si>
  <si>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</si>
  <si>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</si>
  <si>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</si>
  <si>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</si>
  <si>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</si>
  <si>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</si>
  <si>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</si>
  <si>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</si>
  <si>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</si>
  <si>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</si>
  <si>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</si>
  <si>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</si>
  <si>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</si>
  <si>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</si>
  <si>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</si>
  <si>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</si>
  <si>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</si>
  <si>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</si>
  <si>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</si>
  <si>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</si>
  <si>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</si>
  <si>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</si>
  <si>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</si>
  <si>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</si>
  <si>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</si>
  <si>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</si>
  <si>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</si>
  <si>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</si>
  <si>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</si>
  <si>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</si>
  <si>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</si>
  <si>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</si>
  <si>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</si>
  <si>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</si>
  <si>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</si>
  <si>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</si>
  <si>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</si>
  <si>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</si>
  <si>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</si>
  <si>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</si>
  <si>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</si>
  <si>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</si>
  <si>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</si>
  <si>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</si>
  <si>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</si>
  <si>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</si>
  <si>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</si>
  <si>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</si>
  <si>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</si>
  <si>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</si>
  <si>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</si>
  <si>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</si>
  <si>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</si>
  <si>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</si>
  <si>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</si>
  <si>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</si>
  <si>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</si>
  <si>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</si>
  <si>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</si>
  <si>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</si>
  <si>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</si>
  <si>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</si>
  <si>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</si>
  <si>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</si>
  <si>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</si>
  <si>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</si>
  <si>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</si>
  <si>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</si>
  <si>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</si>
  <si>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</si>
  <si>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</si>
  <si>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</si>
  <si>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</si>
  <si>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</si>
  <si>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</si>
  <si>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</si>
  <si>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</si>
  <si>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</si>
  <si>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</si>
  <si>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</si>
  <si>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</si>
  <si>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</si>
  <si>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</si>
  <si>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</si>
  <si>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</si>
  <si>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</si>
  <si>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</si>
  <si>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</si>
  <si>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</si>
  <si>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</si>
  <si>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</si>
  <si>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</si>
  <si>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</si>
  <si>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</si>
  <si>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</si>
  <si>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PCM-20251018-00001505</t>
  </si>
  <si>
    <t>ETA 70 min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</si>
  <si>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</si>
  <si>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</si>
  <si>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</si>
  <si>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</si>
  <si>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</si>
  <si>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</si>
  <si>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</si>
  <si>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</si>
  <si>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</si>
  <si>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</si>
  <si>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</si>
  <si>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</si>
  <si>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PCM-20251018-00001478</t>
  </si>
  <si>
    <t>EM Team on the way ETA: 35 Mins</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</si>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</sst>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0" totalsRowShown="0" headerRowDxfId="157" dataDxfId="156" headerRowBorderDxfId="154" tableBorderDxfId="155" totalsRowBorderDxfId="153">
  <autoFilter ref="A1:CJ10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I14" sqref="I14: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285.74486631944455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5.249553819441644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45948.693292245371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45948.693292245371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45948.693292245371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45948.693292245371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45948.693292245371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45948.693292245371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45948.693292245371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45948.693292245371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45948.693292245371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45948.693292245371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45948.693292245371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45948.693292245371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45948.693292245371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45948.693292245371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45948.693292245371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45948.693292245371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45948.693292245371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45948.693292245371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45948.693292245371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45948.693292245371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45948.693292245371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45948.693292245371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45948.693292245371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45948.693292245371</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45948.693292245371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45948.693292245371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45948.693292245371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45948.693292245371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45948.693292245371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45948.693292245371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45948.693292245371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45948.693292245371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45948.693292245371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45948.693292245371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45948.693292245371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45948.693292245371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45948.693292245371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45948.693292245371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45948.693292245371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45948.693292245371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45948.693292245371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45948.693292245371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45948.693292245371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45948.693292245371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45948.693292245371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45948.693292245371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45948.693292245371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45948.693292245371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45948.693292245371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45948.693292245371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45948.693292245371</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45948.693292245371</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45948.693292245371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45948.693292245371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45948.693292245371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45948.693292245371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45948.693292245371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45948.693292245371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45948.693292245371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45948.693292245371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45948.693292245371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45948.693292245371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45948.693292245371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45948.693292245371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45948.693292245371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45948.693292245371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45948.693292245371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45948.693292245371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45948.693292245371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45948.693292245371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45948.693292245371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45948.693292245371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45948.693292245371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45948.693292245371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45948.693292245371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45948.693292245371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45948.693292245371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45948.693292245371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45948.693292245371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45948.693292245371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45948.693292245371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45948.693292245371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45948.693292245371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45948.693292245371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45948.693292245371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45948.693292245371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45948.693292245371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45948.693292245371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45948.693292245371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45948.693292245371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45948.693292245371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45948.693292245371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45948.693292245371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45948.693292245371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45948.693292245371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45948.693292245371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45948.693292245371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45948.693292245371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45948.693292245371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45948.693292245371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45948.693292245371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45948.693292245371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45948.693292245371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45948.693292245371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45948.693292245371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45948.693292245371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45948.693292245371</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45948.693292245371</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0"/>
  <sheetViews>
    <sheetView workbookViewId="0">
      <selection activeCell="D7" sqref="D7"/>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141.96620891203929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123.69345428240922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4.197516782405728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3</v>
      </c>
      <c r="D6" s="18" t="s">
        <v>24330</v>
      </c>
      <c r="E6" s="117" t="s">
        <v>39045</v>
      </c>
      <c r="F6" s="118">
        <v>45948.662847222222</v>
      </c>
      <c r="G6" s="119">
        <f ca="1">IFERROR(NOW()-F6,"-")</f>
        <v>3.0445023148786277E-2</v>
      </c>
      <c r="H6" s="118">
        <v>45948.651701388888</v>
      </c>
      <c r="I6" s="18" t="str">
        <f>IFERROR(VLOOKUP(D6,DB!A:F,6,0),"")</f>
        <v>SCECO</v>
      </c>
      <c r="J6" s="18" t="str">
        <f>IFERROR(VLOOKUP(D6,DB!A:G,7,0),"")</f>
        <v>Weak</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45948.693292245371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45948.693292245371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45948.693292245371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45948.693292245371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45948.693292245371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45948.693292245371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45948.693292245371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45948.693292245371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45948.693292245371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45948.693292245371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45948.693292245371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45948.693292245371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45948.693292245371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45948.693292245371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45948.693292245371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45948.693292245371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45948.693292245371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45948.693292245371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45948.693292245371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45948.693292245371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45948.693292245371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45948.693292245371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45948.693292245371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45948.693292245371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45948.693292245371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45948.693292245371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45948.693292245371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45948.693292245371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45948.693292245371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45948.693292245371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45948.693292245371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45948.693292245371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45948.693292245371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45948.693292245371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45948.693292245371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45948.693292245371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45948.693292245371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45948.693292245371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45948.693292245371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45948.693292245371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45948.693292245371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45948.693292245371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45948.693292245371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45948.693292245371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45948.693292245371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45948.693292245371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45948.693292245371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45948.693292245371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45948.693292245371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45948.693292245371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45948.693292245371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45948.693292245371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45948.693292245371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45948.693292245371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45948.693292245371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45948.693292245371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45948.693292245371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45948.693292245371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45948.693292245371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45948.693292245371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45948.693292245371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45948.693292245371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45948.693292245371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45948.693292245371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45948.693292245371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45948.693292245371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45948.693292245371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45948.693292245371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45948.693292245371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45948.693292245371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45948.693292245371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45948.693292245371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45948.693292245371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45948.693292245371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45948.693292245371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45948.693292245371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45948.693292245371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45948.693292245371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45948.693292245371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45948.693292245371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45948.693292245371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45948.693292245371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45948.693292245371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45948.693292245371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45948.693292245371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45948.693292245371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45948.693292245371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45948.693292245371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45948.693292245371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45948.693292245371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45948.693292245371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45948.693292245371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45948.693292245371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45948.693292245371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sheetData>
  <dataValidations count="2">
    <dataValidation allowBlank="1" showInputMessage="1" showErrorMessage="1" sqref="E1" xr:uid="{4D935161-CDD3-4592-B877-3FB59C99E142}"/>
    <dataValidation type="list" allowBlank="1" showInputMessage="1" showErrorMessage="1" sqref="E3:E10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tabSelected="1"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11047</v>
      </c>
      <c r="E2" s="18" t="s">
        <v>38964</v>
      </c>
      <c r="F2" s="20">
        <v>45948.64261574074</v>
      </c>
      <c r="G2" s="21">
        <f t="shared" ref="G2:G48" ca="1" si="0">IFERROR(NOW()-F2,"-")</f>
        <v>5.06765046302462E-2</v>
      </c>
      <c r="H2" s="22">
        <v>45948.637511574074</v>
      </c>
      <c r="I2" s="19" t="str">
        <f>IFERROR(VLOOKUP(D2,DB!A:F,6,0),"")</f>
        <v>SCECO</v>
      </c>
      <c r="J2" s="18" t="str">
        <f>IFERROR(VLOOKUP(D2,DB!A:G,7,0),"")</f>
        <v xml:space="preserve">Weak </v>
      </c>
      <c r="K2" s="47" t="s">
        <v>39057</v>
      </c>
      <c r="L2" s="23" t="str">
        <f>IFERROR(VLOOKUP(D2,DB!A:I,9,0),"")</f>
        <v>Latis</v>
      </c>
    </row>
    <row r="3" spans="1:13" ht="15" customHeight="1">
      <c r="A3" s="19"/>
      <c r="B3" s="64" t="str">
        <f>IFERROR(VLOOKUP(D3,DB!A:K,11,0),"")</f>
        <v/>
      </c>
      <c r="C3" s="18"/>
      <c r="D3" s="64"/>
      <c r="E3" s="18"/>
      <c r="F3" s="20"/>
      <c r="G3" s="21">
        <f t="shared" ca="1" si="0"/>
        <v>45948.693292245371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45948.693292245371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45948.693292245371</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45948.693292245371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45948.693292245371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45948.693292245371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45948.693292245371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45948.693292245371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45948.693292245371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45948.693292245371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45948.693292245371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45948.693292245371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45948.693292245371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45948.693292245371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45948.693292245371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45948.693292245371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45948.693292245371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45948.693292245371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45948.693292245371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45948.693292245371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45948.693292245371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45948.693292245371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45948.693292245371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45948.693292245371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45948.693292245371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45948.693292245371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45948.693292245371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45948.693292245371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45948.693292245371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45948.693292245371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45948.693292245371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45948.693292245371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45948.693292245371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45948.693292245371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45948.693292245371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45948.693292245371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45948.693292245371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45948.693292245371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45948.693292245371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45948.693292245371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45948.693292245371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45948.693292245371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45948.693292245371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45948.693292245371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45948.693292245371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45948.693292245371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45948.693292245371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45948.693292245371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45948.693292245371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45948.693292245371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45948.693292245371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45948.693292245371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45948.693292245371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45948.693292245371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45948.693292245371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45948.693292245371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45948.693292245371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45948.693292245371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45948.693292245371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45948.693292245371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45948.693292245371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45948.693292245371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45948.693292245371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45948.693292245371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45948.693292245371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45948.693292245371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45948.693292245371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45948.693292245371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45948.693292245371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45948.693292245371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45948.693292245371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45948.693292245371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45948.693292245371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45948.693292245371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45948.693292245371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45948.693292245371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45948.693292245371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45948.693292245371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45948.693292245371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45948.693292245371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45948.693292245371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45948.693292245371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45948.693292245371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45948.693292245371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45948.693292245371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45948.693292245371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45948.693292245371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45948.693292245371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45948.693292245371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45948.693292245371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45948.693292245371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45948.693292245371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45948.693292245371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45948.693292245371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45948.693292245371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45948.693292245371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45948.693292245371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45948.693292245371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45948.693292245371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45948.693292245371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45948.693292245371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45948.693292245371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45948.693292245371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45948.693292245371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45948.693292245371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45948.693292245371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45948.693292245371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45948.693292245371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45948.693292245371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45948.693292245371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45948.693292245371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45948.693292245371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45948.693292245371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45948.693292245371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45948.693292245371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45948.693292245371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45948.693292245371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45948.693292245371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45948.693292245371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45948.693292245371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45948.693292245371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45948.693292245371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45948.693292245371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45948.693292245371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45948.693292245371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45948.693292245371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45948.693292245371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45948.693292245371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45948.693292245371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45948.693292245371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45948.693292245371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45948.693292245371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45948.693292245371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45948.693292245371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45948.693292245371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45948.693292245371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45948.693292245371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45948.693292245371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45948.693292245371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45948.693292245371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45948.693292245371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45948.693292245371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45948.693292245371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45948.693292245371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45948.693292245371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45948.693292245371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45948.693292245371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45948.693292245371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45948.693292245371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45948.693292245371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45948.693292245371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45948.693292245371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45948.693292245371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45948.693292245371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45948.693292245371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45948.693292245371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45948.693292245371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45948.693292245371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45948.693292245371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45948.693292245371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45948.693292245371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45948.693292245371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45948.693292245371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45948.693292245371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45948.693292245371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45948.693292245371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45948.693292245371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45948.693292245371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45948.693292245371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45948.693292245371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45948.693292245371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45948.693292245371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45948.693292245371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45948.693292245371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45948.693292245371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45948.693292245371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45948.693292245371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45948.693292245371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45948.693292245371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45948.693292245371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45948.693292245371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45948.693292245371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45948.693292245371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45948.693292245371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45948.693292245371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45948.693292245371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45948.693292245371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45948.693292245371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45948.693292245371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45948.693292245371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45948.693292245371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45948.693292245371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45948.693292245371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45948.693292245371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45948.693292245371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45948.693292245371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45948.693292245371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45948.693292245371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45948.693292245371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45948.693292245371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45948.693292245371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45948.693292245371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45948.693292245371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45948.693292245371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45948.693292245371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45948.693292245371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45948.693292245371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45948.693292245371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45948.693292245371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45948.693292245371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45948.693292245371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45948.693292245371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45948.693292245371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45948.693292245371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45948.693292245371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45948.693292245371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45948.693292245371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45948.693292245371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45948.693292245371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45948.693292245371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45948.693292245371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45948.693292245371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45948.693292245371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45948.693292245371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45948.693292245371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45948.693292245371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45948.693292245371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45948.693292245371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45948.693292245371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45948.693292245371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45948.693292245371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45948.693292245371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45948.693292245371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45948.693292245371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45948.693292245371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45948.693292245371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45948.693292245371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45948.693292245371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45948.693292245371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45948.693292245371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45948.693292245371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45948.693292245371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45948.693292245371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45948.693292245371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45948.693292245371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45948.693292245371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45948.693292245371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45948.693292245371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45948.693292245371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45948.693292245371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45948.693292245371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45948.693292245371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45948.693292245371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45948.693292245371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45948.693292245371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45948.693292245371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45948.693292245371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45948.693292245371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45948.693292245371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45948.693292245371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45948.693292245371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45948.693292245371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45948.693292245371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45948.693292245371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45948.693292245371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45948.693292245371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45948.693292245371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45948.693292245371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45948.693292245371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45948.693292245371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45948.693292245371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45948.693292245371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45948.693292245371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45948.693292245371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45948.693292245371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45948.693292245371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45948.693292245371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45948.693292245371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45948.693292245371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45948.693292245371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45948.693292245371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45948.693292245371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45948.693292245371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45948.693292245371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45948.693292245371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45948.693292245371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45948.693292245371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45948.693292245371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45948.693292245371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45948.693292245371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45948.693292245371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45948.693292245371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45948.693292245371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45948.693292245371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45948.693292245371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45948.693292245371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45948.693292245371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45948.693292245371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45948.693292245371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45948.693292245371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45948.693292245371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45948.693292245371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45948.693292245371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45948.693292245371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45948.693292245371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45948.693292245371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45948.693292245371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45948.693292245371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45948.693292245371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45948.693292245371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45948.693292245371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45948.693292245371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45948.693292245371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45948.693292245371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45948.693292245371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45948.693292245371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45948.693292245371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45948.693292245371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45948.693292245371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45948.693292245371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45948.693292245371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45948.693292245371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45948.693292245371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45948.693292245371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45948.693292245371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45948.693292245371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45948.693292245371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45948.693292245371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45948.693292245371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45948.693292245371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45948.693292245371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45948.693292245371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45948.693292245371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45948.693292245371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45948.693292245371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45948.693292245371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45948.693292245371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45948.693292245371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45948.693292245371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45948.693292245371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45948.693292245371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45948.693292245371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45948.693292245371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45948.693292245371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45948.693292245371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45948.693292245371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45948.693292245371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45948.693292245371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45948.693292245371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45948.693292245371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45948.693292245371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45948.693292245371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45948.693292245371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45948.693292245371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45948.693292245371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45948.693292245371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45948.693292245371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45948.693292245371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45948.693292245371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45948.693292245371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45948.693292245371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45948.693292245371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45948.693292245371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45948.693292245371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45948.693292245371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45948.693292245371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45948.693292245371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45948.693292245371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45948.693292245371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45948.693292245371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45948.693292245371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45948.693292245371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45948.693292245371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45948.693292245371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45948.693292245371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45948.693292245371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45948.693292245371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45948.693292245371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45948.693292245371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45948.693292245371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45948.693292245371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45948.693292245371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45948.693292245371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45948.693292245371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45948.693292245371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45948.693292245371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45948.693292245371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45948.693292245371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45948.693292245371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45948.693292245371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45948.693292245371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45948.693292245371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45948.693292245371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45948.693292245371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45948.693292245371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45948.693292245371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45948.693292245371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45948.693292245371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45948.693292245371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45948.693292245371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45948.693292245371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45948.693292245371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45948.693292245371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45948.693292245371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45948.693292245371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45948.693292245371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45948.693292245371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45948.693292245371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45948.693292245371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45948.693292245371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45948.693292245371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45948.693292245371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45948.693292245371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45948.693292245371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45948.693292245371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45948.693292245371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45948.693292245371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45948.693292245371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45948.693292245371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45948.693292245371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45948.693292245371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45948.693292245371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45948.693292245371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45948.693292245371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45948.693292245371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45948.693292245371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45948.693292245371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45948.693292245371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45948.693292245371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45948.693292245371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45948.693292245371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45948.693292245371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45948.693292245371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45948.693292245371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45948.693292245371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45948.693292245371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45948.693292245371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45948.693292245371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45948.693292245371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45948.693292245371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45948.693292245371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45948.693292245371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45948.693292245371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45948.693292245371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45948.693292245371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45948.693292245371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45948.693292245371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45948.693292245371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45948.693292245371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45948.693292245371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45948.693292245371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45948.693292245371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45948.693292245371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45948.693292245371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45948.693292245371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45948.693292245371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45948.693292245371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45948.693292245371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45948.693292245371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45948.693292245371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45948.693292245371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45948.693292245371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45948.693292245371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45948.693292245371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45948.693292245371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45948.693292245371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45948.693292245371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45948.693292245371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45948.693292245371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45948.693292245371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45948.693292245371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45948.693292245371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45948.693292245371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45948.693292245371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45948.693292245371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45948.693292245371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45948.693292245371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45948.693292245371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45948.693292245371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45948.693292245371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45948.693292245371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45948.693292245371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45948.693292245371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45948.693292245371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45948.693292245371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45948.693292245371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45948.693292245371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45948.693292245371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45948.693292245371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45948.693292245371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45948.693292245371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45948.693292245371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45948.693292245371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45948.693292245371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45948.693292245371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45948.693292245371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45948.693292245371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45948.693292245371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45948.693292245371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45948.693292245371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45948.693292245371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45948.693292245371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45948.693292245371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45948.693292245371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45948.693292245371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45948.693292245371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45948.693292245371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45948.693292245371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45948.693292245371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45948.693292245371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45948.693292245371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45948.693292245371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45948.693292245371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45948.693292245371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45948.693292245371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45948.693292245371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45948.693292245371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45948.693292245371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45948.693292245371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45948.693292245371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45948.693292245371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45948.693292245371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45948.693292245371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45948.693292245371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45948.693292245371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45948.693292245371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45948.693292245371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45948.693292245371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45948.693292245371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45948.693292245371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45948.693292245371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45948.693292245371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45948.693292245371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45948.693292245371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45948.693292245371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45948.693292245371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45948.693292245371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45948.693292245371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45948.693292245371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45948.693292245371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45948.693292245371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45948.693292245371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45948.693292245371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45948.693292245371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45948.693292245371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45948.693292245371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45948.693292245371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45948.693292245371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45948.693292245371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45948.693292245371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45948.693292245371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45948.693292245371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45948.693292245371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45948.693292245371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45948.693292245371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45948.693292245371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45948.693292245371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45948.693292245371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45948.693292245371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45948.693292245371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45948.693292245371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45948.693292245371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45948.693292245371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45948.693292245371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45948.693292245371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45948.693292245371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45948.693292245371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45948.693292245371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45948.693292245371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45948.693292245371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45948.693292245371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45948.693292245371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45948.693292245371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45948.693292245371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45948.693292245371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45948.693292245371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45948.693292245371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45948.693292245371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45948.693292245371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45948.693292245371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45948.693292245371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45948.693292245371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45948.693292245371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45948.693292245371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45948.693292245371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45948.693292245371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45948.693292245371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45948.693292245371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45948.693292245371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45948.693292245371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45948.693292245371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45948.693292245371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45948.693292245371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45948.693292245371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45948.693292245371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45948.693292245371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45948.693292245371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45948.693292245371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45948.693292245371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45948.693292245371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45948.693292245371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45948.693292245371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45948.693292245371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45948.693292245371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45948.693292245371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45948.693292245371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45948.693292245371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45948.693292245371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45948.693292245371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45948.693292245371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45948.693292245371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45948.693292245371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45948.693292245371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45948.693292245371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45948.693292245371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45948.693292245371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45948.693292245371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45948.693292245371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45948.693292245371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45948.693292245371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45948.693292245371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45948.693292245371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45948.693292245371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45948.693292245371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45948.693292245371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45948.693292245371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45948.693292245371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45948.693292245371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45948.693292245371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45948.693292245371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45948.693292245371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45948.693292245371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45948.693292245371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45948.693292245371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45948.693292245371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45948.693292245371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45948.693292245371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45948.693292245371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45948.693292245371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45948.693292245371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45948.693292245371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45948.693292245371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45948.693292245371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45948.693292245371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45948.693292245371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45948.693292245371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45948.693292245371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45948.693292245371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45948.693292245371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45948.693292245371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45948.693292245371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45948.693292245371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45948.693292245371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45948.693292245371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45948.693292245371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45948.693292245371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45948.693292245371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45948.693292245371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45948.693292245371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45948.693292245371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45948.693292245371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45948.693292245371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45948.693292245371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45948.693292245371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45948.693292245371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45948.693292245371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45948.693292245371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45948.693292245371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45948.693292245371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45948.693292245371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45948.693292245371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45948.693292245371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45948.693292245371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45948.693292245371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45948.693292245371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45948.693292245371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45948.693292245371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45948.693292245371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45948.693292245371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45948.693292245371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45948.693292245371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45948.693292245371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45948.693292245371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45948.693292245371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45948.693292245371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45948.693292245371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45948.693292245371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45948.693292245371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45948.693292245371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45948.693292245371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45948.693292245371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45948.693292245371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45948.693292245371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45948.693292245371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45948.693292245371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45948.693292245371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45948.693292245371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45948.693292245371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45948.693292245371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45948.693292245371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45948.693292245371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45948.693292245371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45948.693292245371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45948.693292245371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45948.693292245371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45948.693292245371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45948.693292245371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45948.693292245371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45948.693292245371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45948.693292245371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45948.693292245371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45948.693292245371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45948.693292245371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45948.693292245371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45948.693292245371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45948.693292245371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45948.693292245371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45948.693292245371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45948.693292245371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45948.693292245371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45948.693292245371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45948.693292245371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45948.693292245371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45948.693292245371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45948.693292245371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45948.693292245371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45948.693292245371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45948.693292245371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45948.693292245371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45948.693292245371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45948.693292245371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45948.693292245371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45948.693292245371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45948.693292245371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45948.693292245371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45948.693292245371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45948.693292245371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45948.693292245371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45948.693292245371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45948.693292245371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45948.693292245371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45948.693292245371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45948.693292245371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45948.693292245371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45948.693292245371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45948.693292245371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45948.693292245371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45948.693292245371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45948.693292245371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45948.693292245371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45948.693292245371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45948.693292245371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45948.693292245371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45948.693292245371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45948.693292245371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45948.693292245371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45948.693292245371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45948.693292245371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45948.693292245371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45948.693292245371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45948.693292245371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45948.693292245371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45948.693292245371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45948.693292245371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45948.693292245371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45948.693292245371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45948.693292245371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45948.693292245371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45948.693292245371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45948.693292245371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45948.693292245371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45948.693292245371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45948.693292245371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45948.693292245371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45948.693292245371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45948.693292245371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45948.693292245371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45948.693292245371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45948.693292245371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45948.693292245371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45948.693292245371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45948.693292245371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45948.693292245371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45948.693292245371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45948.693292245371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45948.693292245371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45948.693292245371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45948.693292245371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45948.693292245371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45948.693292245371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45948.693292245371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45948.693292245371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45948.693292245371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45948.693292245371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45948.693292245371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45948.693292245371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45948.693292245371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45948.693292245371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45948.693292245371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45948.693292245371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45948.693292245371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45948.693292245371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45948.693292245371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45948.693292245371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45948.693292245371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45948.693292245371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45948.693292245371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45948.693292245371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45948.693292245371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45948.693292245371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45948.693292245371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45948.693292245371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45948.693292245371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45948.693292245371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45948.693292245371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45948.693292245371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45948.693292245371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45948.693292245371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45948.693292245371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45948.693292245371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45948.693292245371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45948.693292245371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45948.693292245371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45948.693292245371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45948.693292245371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45948.693292245371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45948.693292245371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45948.693292245371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45948.693292245371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45948.693292245371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45948.693292245371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45948.693292245371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45948.693292245371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45948.693292245371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45948.693292245371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45948.693292245371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45948.693292245371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45948.693292245371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45948.693292245371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45948.693292245371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45948.693292245371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45948.693292245371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45948.693292245371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45948.693292245371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45948.693292245371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45948.693292245371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45948.693292245371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45948.693292245371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45948.693292245371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45948.693292245371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45948.693292245371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45948.693292245371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45948.693292245371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45948.693292245371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45948.693292245371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45948.693292245371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45948.693292245371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45948.693292245371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45948.693292245371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45948.693292245371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45948.693292245371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45948.693292245371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45948.693292245371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45948.693292245371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45948.693292245371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45948.693292245371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45948.693292245371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45948.693292245371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45948.693292245371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45948.693292245371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45948.693292245371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45948.693292245371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45948.693292245371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45948.693292245371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45948.693292245371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45948.693292245371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45948.693292245371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45948.693292245371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45948.693292245371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45948.693292245371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45948.693292245371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45948.693292245371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45948.693292245371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45948.693292245371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45948.693292245371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45948.693292245371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45948.693292245371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45948.693292245371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45948.693292245371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45948.693292245371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45948.693292245371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45948.693292245371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45948.693292245371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45948.693292245371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45948.693292245371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45948.693292245371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45948.693292245371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45948.693292245371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45948.693292245371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45948.693292245371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45948.693292245371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45948.693292245371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45948.693292245371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45948.693292245371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45948.693292245371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45948.693292245371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45948.693292245371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45948.693292245371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45948.693292245371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45948.693292245371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45948.693292245371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45948.693292245371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45948.693292245371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45948.693292245371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45948.693292245371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45948.693292245371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45948.693292245371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45948.693292245371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45948.693292245371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45948.693292245371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45948.693292245371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45948.693292245371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45948.693292245371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45948.693292245371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45948.693292245371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45948.693292245371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45948.693292245371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45948.693292245371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45948.693292245371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45948.693292245371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45948.693292245371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45948.693292245371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45948.693292245371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45948.693292245371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45948.693292245371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45948.693292245371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45948.693292245371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45948.693292245371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45948.693292245371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45948.693292245371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45948.693292245371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45948.693292245371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45948.693292245371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45948.693292245371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45948.693292245371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45948.693292245371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45948.693292245371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45948.693292245371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45948.693292245371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45948.693292245371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45948.693292245371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45948.693292245371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45948.693292245371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45948.693292245371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45948.693292245371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45948.693292245371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45948.693292245371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45948.693292245371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45948.693292245371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45948.693292245371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45948.693292245371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45948.693292245371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45948.693292245371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45948.693292245371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45948.693292245371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45948.693292245371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45948.693292245371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45948.693292245371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45948.693292245371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45948.693292245371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45948.693292245371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45948.693292245371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45948.693292245371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45948.693292245371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45948.693292245371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45948.693292245371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45948.693292245371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45948.693292245371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45948.693292245371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45948.693292245371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45948.693292245371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45948.693292245371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45948.693292245371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45948.693292245371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45948.693292245371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45948.693292245371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45948.693292245371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45948.693292245371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45948.693292245371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45948.693292245371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45948.693292245371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45948.693292245371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45948.693292245371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45948.693292245371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45948.693292245371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45948.693292245371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45948.693292245371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45948.693292245371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45948.693292245371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45948.693292245371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45948.693292245371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45948.693292245371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45948.693292245371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45948.693292245371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45948.693292245371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45948.693292245371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45948.693292245371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45948.693292245371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45948.693292245371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45948.693292245371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45948.693292245371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45948.693292245371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45948.693292245371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45948.693292245371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45948.693292245371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45948.693292245371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45948.693292245371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45948.693292245371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45948.693292245371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45948.693292245371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45948.693292245371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45948.693292245371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45948.693292245371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45948.693292245371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45948.693292245371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45948.693292245371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45948.693292245371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45948.693292245371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45948.693292245371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45948.693292245371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45948.693292245371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45948.693292245371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45948.693292245371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45948.693292245371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45948.693292245371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45948.693292245371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45948.693292245371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45948.693292245371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45948.693292245371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45948.693292245371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45948.693292245371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45948.693292245371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45948.693292245371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45948.693292245371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45948.693292245371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45948.693292245371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45948.693292245371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45948.693292245371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45948.693292245371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45948.693292245371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45948.693292245371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45948.693292245371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45948.693292245371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45948.693292245371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45948.693292245371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45948.693292245371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45948.693292245371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45948.693292245371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45948.693292245371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45948.693292245371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45948.693292245371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45948.693292245371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45948.693292245371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45948.693292245371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45948.693292245371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45948.693292245371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45948.693292245371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45948.693292245371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45948.693292245371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45948.693292245371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45948.693292245371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45948.693292245371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45948.693292245371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45948.693292245371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45948.693292245371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45948.693292245371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45948.693292245371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45948.693292245371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45948.693292245371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45948.693292245371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45948.693292245371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45948.693292245371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45948.693292245371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45948.693292245371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45948.693292245371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45948.693292245371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45948.693292245371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45948.693292245371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45948.693292245371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45948.693292245371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45948.693292245371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45948.693292245371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45948.693292245371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45948.693292245371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45948.693292245371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45948.693292245371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45948.693292245371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45948.693292245371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45948.693292245371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45948.693292245371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45948.693292245371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45948.693292245371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45948.693292245371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45948.693292245371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45948.693292245371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45948.693292245371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45948.693292245371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45948.693292245371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45948.693292245371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45948.693292245371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45948.693292245371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45948.693292245371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45948.693292245371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45948.693292245371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45948.693292245371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45948.693292245371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45948.693292245371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45948.693292245371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45948.693292245371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45948.693292245371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45948.693292245371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45948.693292245371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45948.693292245371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45948.693292245371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45948.693292245371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45948.693292245371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45948.693292245371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45948.693292245371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45948.693292245371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45948.693292245371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45948.693292245371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45948.693292245371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45948.693292245371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45948.693292245371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45948.693292245371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45948.693292245371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45948.693292245371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45948.693292245371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45948.693292245371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45948.693292245371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45948.693292245371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45948.693292245371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45948.693292245371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45948.693292245371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45948.693292245371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45948.693292245371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45948.693292245371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45948.693292245371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45948.693292245371</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245.21257465277449</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1.1981996527756564</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45948.693292245371</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45948.693292245371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45948.693292245371</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45948.693292245371</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45948.693292245371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45948.693292245371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45948.693292245371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45948.693292245371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45948.693292245371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45948.693292245371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45948.693292245371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45948.693292245371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45948.693292245371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45948.693292245371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45948.693292245371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45948.693292245371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45948.693292245371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45948.693292245371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45948.693292245371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45948.693292245371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45948.693292245371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45948.693292245371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45948.693292245371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45948.693292245371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45948.693292245371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45948.693292245371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45948.693292245371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45948.693292245371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45948.693292245371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45948.693292245371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45948.693292245371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45948.693292245371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45948.693292245371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45948.693292245371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45948.693292245371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45948.693292245371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45948.693292245371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45948.693292245371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45948.693292245371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45948.693292245371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45948.693292245371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45948.693292245371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45948.693292245371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45948.693292245371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45948.693292245371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45948.693292245371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45948.693292245371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45948.693292245371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45948.693292245371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45948.693292245371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45948.693292245371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45948.693292245371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45948.693292245371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45948.693292245371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45948.693292245371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45948.693292245371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45948.693292245371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45948.693292245371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45948.693292245371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45948.693292245371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45948.693292245371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45948.693292245371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45948.693292245371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45948.693292245371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45948.693292245371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45948.693292245371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45948.693292245371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45948.693292245371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45948.693292245371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45948.693292245371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45948.693292245371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45948.693292245371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45948.693292245371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45948.693292245371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45948.693292245371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45948.693292245371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45948.693292245371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45948.693292245371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45948.693292245371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45948.693292245371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45948.693292245371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45948.693292245371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45948.693292245371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45948.693292245371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45948.693292245371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45948.693292245371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45948.693292245371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45948.693292245371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45948.693292245371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45948.693292245371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45948.693292245371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45948.693292245371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45948.693292245371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45948.693292245371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45948.693292245371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45948.693292245371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45948.693292245371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45948.693292245371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45948.693292245371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45948.693292245371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45948.693292245371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45948.693292245371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45948.693292245371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45948.693292245371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45948.693292245371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45948.693292245371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45948.693292245371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45948.693292245371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45948.693292245371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45948.693292245371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45948.693292245371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45948.693292245371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45948.693292245371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45948.693292245371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45948.693292245371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45948.693292245371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45948.693292245371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45948.693292245371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45948.693292245371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45948.693292245371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45948.693292245371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45948.693292245371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45948.693292245371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45948.693292245371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45948.693292245371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45948.693292245371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45948.693292245371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45948.693292245371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45948.693292245371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45948.693292245371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45948.693292245371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45948.693292245371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45948.693292245371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45948.693292245371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45948.693292245371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45948.693292245371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45948.693292245371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45948.693292245371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45948.693292245371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45948.693292245371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45948.693292245371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45948.693292245371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45948.693292245371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45948.693292245371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45948.693292245371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45948.693292245371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45948.693292245371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45948.693292245371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45948.693292245371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45948.693292245371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45948.693292245371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45948.693292245371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45948.693292245371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45948.693292245371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45948.693292245371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45948.693292245371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45948.693292245371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45948.693292245371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45948.693292245371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45948.693292245371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45948.693292245371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45948.693292245371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45948.693292245371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45948.693292245371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45948.693292245371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45948.693292245371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45948.693292245371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45948.693292245371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45948.693292245371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45948.693292245371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45948.693292245371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45948.693292245371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45948.693292245371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45948.693292245371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45948.693292245371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45948.693292245371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45948.693292245371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45948.693292245371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45948.693292245371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45948.693292245371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45948.693292245371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45948.693292245371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45948.693292245371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45948.693292245371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45948.693292245371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45948.693292245371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45948.693292245371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45948.693292245371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45948.693292245371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45948.693292245371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45948.693292245371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45948.693292245371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45948.693292245371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45948.693292245371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45948.693292245371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45948.693292245371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45948.693292245371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45948.693292245371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45948.693292245371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45948.693292245371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45948.693292245371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45948.693292245371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45948.693292245371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45948.693292245371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45948.693292245371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45948.693292245371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45948.693292245371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45948.693292245371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45948.693292245371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45948.693292245371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45948.693292245371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45948.693292245371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45948.693292245371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45948.693292245371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45948.693292245371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45948.693292245371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45948.693292245371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45948.693292245371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45948.693292245371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45948.693292245371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45948.693292245371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45948.693292245371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45948.693292245371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45948.693292245371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45948.693292245371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45948.693292245371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45948.693292245371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45948.693292245371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45948.693292245371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45948.693292245371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45948.693292245371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45948.693292245371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45948.693292245371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45948.693292245371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45948.693292245371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45948.693292245371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45948.693292245371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45948.693292245371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45948.693292245371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45948.693292245371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45948.693292245371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45948.693292245371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45948.693292245371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45948.693292245371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45948.693292245371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45948.693292245371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45948.693292245371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45948.693292245371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45948.693292245371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45948.693292245371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45948.693292245371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45948.693292245371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45948.693292245371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45948.693292245371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45948.693292245371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45948.693292245371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45948.693292245371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45948.693292245371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45948.693292245371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45948.693292245371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45948.693292245371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45948.693292245371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45948.693292245371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45948.693292245371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45948.693292245371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45948.693292245371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45948.693292245371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45948.693292245371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45948.693292245371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45948.693292245371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45948.693292245371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45948.693292245371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45948.693292245371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45948.693292245371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45948.693292245371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45948.693292245371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45948.693292245371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45948.693292245371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45948.693292245371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45948.693292245371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45948.693292245371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45948.693292245371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45948.693292245371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45948.693292245371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45948.693292245371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45948.693292245371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45948.693292245371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45948.693292245371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45948.693292245371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45948.693292245371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45948.693292245371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45948.693292245371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45948.693292245371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45948.693292245371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45948.693292245371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45948.693292245371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45948.693292245371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45948.693292245371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45948.693292245371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45948.693292245371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45948.693292245371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45948.693292245371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45948.693292245371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45948.693292245371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45948.693292245371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45948.693292245371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45948.693292245371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45948.693292245371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45948.693292245371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45948.693292245371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45948.693292245371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45948.693292245371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45948.693292245371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45948.693292245371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45948.693292245371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45948.693292245371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45948.693292245371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45948.693292245371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45948.693292245371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45948.693292245371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45948.693292245371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45948.693292245371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45948.693292245371</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45948.693292245371</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56.861232060182374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22.504414930554049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3.9217181712956517</v>
      </c>
      <c r="H4" s="38">
        <v>45944.676192129627</v>
      </c>
      <c r="I4" s="37" t="str">
        <f>IFERROR(VLOOKUP(D4,DB!A:F,6,0),"")</f>
        <v>SCECO</v>
      </c>
      <c r="J4" s="37" t="str">
        <f>IFERROR(VLOOKUP(D4,DB!A:G,7,0),"")</f>
        <v>Dead</v>
      </c>
      <c r="K4" s="37" t="s">
        <v>39067</v>
      </c>
      <c r="L4" s="37" t="str">
        <f>IFERROR(VLOOKUP(D4,DB!A:I,9,0),"")</f>
        <v>Latis</v>
      </c>
    </row>
    <row r="5" spans="1:13" ht="15">
      <c r="A5" s="81" t="s">
        <v>39068</v>
      </c>
      <c r="B5" s="81" t="str">
        <f>IFERROR(VLOOKUP(D5,DB!A:K,11,0),"")</f>
        <v>R5</v>
      </c>
      <c r="C5" s="81">
        <v>1</v>
      </c>
      <c r="D5" s="167" t="s">
        <v>34405</v>
      </c>
      <c r="E5" s="123" t="s">
        <v>38964</v>
      </c>
      <c r="F5" s="120">
        <v>45948.654976851853</v>
      </c>
      <c r="G5" s="121">
        <f t="shared" ref="G5" ca="1" si="2">IFERROR(NOW()-F5,"")</f>
        <v>3.8315393518132623E-2</v>
      </c>
      <c r="H5" s="120">
        <v>45948.648726851854</v>
      </c>
      <c r="I5" s="81" t="str">
        <f>IFERROR(VLOOKUP(D5,DB!A:F,6,0),"")</f>
        <v>Generator-SG</v>
      </c>
      <c r="J5" s="81" t="str">
        <f>IFERROR(VLOOKUP(D5,DB!A:G,7,0),"")</f>
        <v>Vandalized</v>
      </c>
      <c r="K5" s="81" t="s">
        <v>39069</v>
      </c>
      <c r="L5" s="81" t="str">
        <f>IFERROR(VLOOKUP(D5,DB!A:I,9,0),"")</f>
        <v>Latis</v>
      </c>
    </row>
    <row r="6" spans="1:13" ht="30.75">
      <c r="A6" s="167" t="s">
        <v>39070</v>
      </c>
      <c r="B6" s="167" t="str">
        <f>IFERROR(VLOOKUP(D6,DB!A:K,11,0),"")</f>
        <v>R5</v>
      </c>
      <c r="C6" s="167">
        <v>1</v>
      </c>
      <c r="D6" s="167" t="s">
        <v>34747</v>
      </c>
      <c r="E6" s="167" t="s">
        <v>39045</v>
      </c>
      <c r="F6" s="168" t="s">
        <v>24</v>
      </c>
      <c r="G6" s="169" t="str">
        <f ca="1">IFERROR(NOW()-F6,"")</f>
        <v/>
      </c>
      <c r="H6" s="168">
        <v>45948.661111111112</v>
      </c>
      <c r="I6" s="167" t="str">
        <f>IFERROR(VLOOKUP(D6,DB!A:F,6,0),"")</f>
        <v>SCECO</v>
      </c>
      <c r="J6" s="167" t="str">
        <f>IFERROR(VLOOKUP(D6,DB!A:G,7,0),"")</f>
        <v>Dead</v>
      </c>
      <c r="K6" s="167" t="s">
        <v>39071</v>
      </c>
      <c r="L6" s="167" t="str">
        <f>IFERROR(VLOOKUP(D6,DB!A:I,9,0),"")</f>
        <v>Latis</v>
      </c>
    </row>
    <row r="7" spans="1:13" ht="15">
      <c r="A7" s="167"/>
      <c r="B7" s="167" t="str">
        <f>IFERROR(VLOOKUP(D7,DB!A:K,11,0),"")</f>
        <v/>
      </c>
      <c r="C7" s="167"/>
      <c r="D7" s="167"/>
      <c r="E7" s="167"/>
      <c r="F7" s="168"/>
      <c r="G7" s="169">
        <f ca="1">IFERROR(NOW()-F7,"")</f>
        <v>45948.693292245371</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45948.693292245371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45948.693292245371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45948.693292245371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45948.693292245371</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45948.693292245371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45948.693292245371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45948.693292245371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45948.693292245371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45948.693292245371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45948.693292245371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45948.693292245371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45948.693292245371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45948.693292245371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45948.693292245371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45948.693292245371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45948.693292245371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45948.693292245371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45948.693292245371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45948.693292245371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45948.693292245371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45948.693292245371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45948.693292245371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45948.693292245371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45948.693292245371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45948.693292245371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45948.693292245371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45948.693292245371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45948.693292245371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45948.693292245371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45948.693292245371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45948.693292245371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45948.693292245371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45948.693292245371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45948.693292245371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45948.693292245371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45948.693292245371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45948.693292245371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45948.693292245371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45948.693292245371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45948.693292245371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45948.693292245371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45948.693292245371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45948.693292245371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45948.693292245371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45948.693292245371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45948.693292245371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45948.693292245371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45948.693292245371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45948.693292245371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45948.693292245371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45948.693292245371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45948.693292245371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45948.693292245371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45948.693292245371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45948.693292245371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45948.693292245371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45948.693292245371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45948.693292245371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45948.693292245371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45948.693292245371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45948.693292245371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45948.693292245371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45948.693292245371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45948.693292245371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45948.693292245371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45948.693292245371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45948.693292245371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45948.693292245371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45948.693292245371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45948.693292245371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45948.693292245371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45948.693292245371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45948.693292245371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45948.693292245371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45948.693292245371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45948.693292245371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45948.693292245371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45948.693292245371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45948.693292245371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45948.693292245371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45948.693292245371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45948.693292245371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45948.693292245371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45948.693292245371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45948.693292245371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45948.693292245371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45948.693292245371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45948.693292245371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45948.693292245371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45948.693292245371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45948.693292245371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45948.693292245371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45948.693292245371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45948.693292245371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45948.693292245371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45948.693292245371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45948.693292245371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45948.693292245371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45948.693292245371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45948.693292245371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45948.693292245371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45948.693292245371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45948.693292245371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45948.693292245371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45948.693292245371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45948.693292245371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45948.693292245371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45948.693292245371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45948.693292245371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45948.693292245371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45948.693292245371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45948.693292245371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45948.693292245371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45948.693292245371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45948.693292245371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45948.693292245371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45948.693292245371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45948.693292245371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45948.693292245371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45948.693292245371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45948.693292245371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45948.693292245371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45948.693292245371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45948.693292245371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45948.693292245371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45948.693292245371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45948.693292245371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45948.693292245371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45948.693292245371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45948.693292245371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45948.693292245371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45948.693292245371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45948.693292245371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45948.693292245371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45948.693292245371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45948.693292245371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45948.693292245371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45948.693292245371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45948.693292245371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45948.693292245371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45948.693292245371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45948.693292245371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45948.693292245371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45948.693292245371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45948.693292245371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45948.693292245371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45948.693292245371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45948.693292245371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45948.693292245371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45948.693292245371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45948.693292245371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45948.693292245371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45948.693292245371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45948.693292245371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45948.693292245371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45948.693292245371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45948.693292245371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45948.693292245371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45948.693292245371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45948.693292245371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45948.693292245371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45948.693292245371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45948.693292245371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45948.693292245371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45948.693292245371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45948.693292245371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45948.693292245371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45948.693292245371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45948.693292245371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45948.693292245371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45948.693292245371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45948.693292245371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45948.693292245371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45948.693292245371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45948.693292245371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45948.693292245371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45948.693292245371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45948.693292245371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45948.693292245371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45948.693292245371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45948.693292245371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45948.693292245371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45948.693292245371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45948.693292245371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45948.693292245371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45948.693292245371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45948.693292245371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45948.693292245371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45948.693292245371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45948.693292245371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45948.693292245371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45948.693292245371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45948.693292245371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45948.693292245371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45948.693292245371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45948.693292245371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45948.693292245371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45948.693292245371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45948.693292245371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45948.693292245371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45948.693292245371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45948.693292245371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45948.693292245371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45948.693292245371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45948.693292245371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45948.693292245371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45948.693292245371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45948.693292245371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45948.693292245371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45948.693292245371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45948.693292245371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45948.693292245371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45948.693292245371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45948.693292245371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45948.693292245371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45948.693292245371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45948.693292245371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45948.693292245371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45948.693292245371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45948.693292245371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45948.693292245371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45948.693292245371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45948.693292245371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45948.693292245371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45948.693292245371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45948.693292245371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45948.693292245371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45948.693292245371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45948.693292245371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45948.693292245371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45948.693292245371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45948.693292245371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45948.693292245371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45948.693292245371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45948.693292245371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45948.693292245371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45948.693292245371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45948.693292245371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45948.693292245371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45948.693292245371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45948.693292245371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45948.693292245371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45948.693292245371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45948.693292245371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45948.693292245371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45948.693292245371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45948.693292245371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45948.693292245371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45948.693292245371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45948.693292245371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45948.693292245371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45948.693292245371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45948.693292245371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45948.693292245371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45948.693292245371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45948.693292245371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45948.693292245371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45948.693292245371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45948.693292245371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45948.693292245371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45948.693292245371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45948.693292245371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45948.693292245371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45948.693292245371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45948.693292245371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45948.693292245371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45948.693292245371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45948.693292245371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45948.693292245371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45948.693292245371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45948.693292245371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45948.693292245371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45948.693292245371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45948.693292245371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45948.693292245371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45948.693292245371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45948.693292245371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45948.693292245371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45948.693292245371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45948.693292245371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45948.693292245371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45948.693292245371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45948.693292245371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45948.693292245371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45948.693292245371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45948.693292245371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45948.693292245371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45948.693292245371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45948.693292245371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45948.693292245371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45948.693292245371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45948.693292245371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45948.693292245371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45948.693292245371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45948.693292245371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45948.693292245371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45948.693292245371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45948.693292245371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45948.693292245371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45948.693292245371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45948.693292245371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45948.693292245371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45948.693292245371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45948.693292245371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45948.693292245371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45948.693292245371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45948.693292245371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45948.693292245371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45948.693292245371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45948.693292245371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45948.693292245371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45948.693292245371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45948.693292245371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45948.693292245371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45948.693292245371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45948.693292245371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45948.693292245371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45948.693292245371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45948.693292245371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45948.693292245371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45948.693292245371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45948.693292245371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45948.693292245371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45948.693292245371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45948.693292245371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45948.693292245371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45948.693292245371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45948.693292245371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45948.693292245371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45948.693292245371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45948.693292245371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45948.693292245371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45948.693292245371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45948.693292245371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45948.693292245371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45948.693292245371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45948.693292245371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45948.693292245371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45948.693292245371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45948.693292245371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45948.693292245371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45948.693292245371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45948.693292245371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45948.693292245371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45948.693292245371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45948.693292245371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45948.693292245371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45948.693292245371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45948.693292245371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45948.693292245371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45948.693292245371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45948.693292245371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45948.693292245371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45948.693292245371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45948.693292245371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45948.693292245371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45948.693292245371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45948.693292245371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45948.693292245371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45948.693292245371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45948.693292245371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45948.693292245371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45948.693292245371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45948.693292245371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45948.693292245371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45948.693292245371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45948.693292245371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45948.693292245371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45948.693292245371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45948.693292245371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45948.693292245371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45948.693292245371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45948.693292245371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45948.693292245371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45948.693292245371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45948.693292245371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45948.693292245371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45948.693292245371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45948.693292245371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45948.693292245371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45948.693292245371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45948.693292245371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45948.693292245371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45948.693292245371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45948.693292245371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45948.693292245371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45948.693292245371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45948.693292245371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45948.693292245371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45948.693292245371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45948.693292245371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45948.693292245371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45948.693292245371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45948.693292245371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45948.693292245371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45948.693292245371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45948.693292245371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45948.693292245371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45948.693292245371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45948.693292245371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45948.693292245371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45948.693292245371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45948.693292245371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45948.693292245371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45948.693292245371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45948.693292245371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45948.693292245371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45948.693292245371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45948.693292245371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45948.693292245371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45948.693292245371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45948.693292245371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45948.693292245371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45948.693292245371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45948.693292245371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45948.693292245371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45948.693292245371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45948.693292245371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45948.693292245371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45948.693292245371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45948.693292245371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45948.693292245371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45948.693292245371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45948.693292245371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45948.693292245371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45948.693292245371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45948.693292245371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45948.693292245371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45948.693292245371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45948.693292245371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45948.693292245371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45948.693292245371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45948.693292245371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45948.693292245371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45948.693292245371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45948.693292245371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45948.693292245371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45948.693292245371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45948.693292245371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45948.693292245371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45948.693292245371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45948.693292245371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45948.693292245371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45948.693292245371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45948.693292245371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45948.693292245371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45948.693292245371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45948.693292245371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45948.693292245371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45948.693292245371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45948.693292245371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45948.693292245371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45948.693292245371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45948.693292245371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45948.693292245371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45948.693292245371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45948.693292245371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45948.693292245371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45948.693292245371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45948.693292245371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45948.693292245371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45948.693292245371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45948.693292245371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45948.693292245371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45948.693292245371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45948.693292245371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45948.693292245371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45948.693292245371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45948.693292245371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45948.693292245371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45948.693292245371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45948.693292245371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45948.693292245371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45948.693292245371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45948.693292245371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45948.693292245371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45948.693292245371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45948.693292245371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45948.693292245371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45948.693292245371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45948.693292245371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45948.693292245371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45948.693292245371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45948.693292245371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45948.693292245371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45948.693292245371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45948.693292245371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45948.693292245371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45948.693292245371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45948.693292245371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45948.693292245371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45948.693292245371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45948.693292245371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45948.693292245371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45948.693292245371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45948.693292245371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45948.693292245371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45948.693292245371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45948.693292245371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45948.693292245371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45948.693292245371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45948.693292245371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45948.693292245371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45948.693292245371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45948.693292245371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45948.693292245371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45948.693292245371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45948.693292245371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45948.693292245371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45948.693292245371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45948.693292245371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45948.693292245371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45948.693292245371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45948.693292245371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45948.693292245371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45948.693292245371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45948.693292245371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45948.693292245371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45948.693292245371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45948.693292245371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45948.693292245371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45948.693292245371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45948.693292245371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45948.693292245371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45948.693292245371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45948.693292245371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45948.693292245371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45948.693292245371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45948.693292245371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45948.693292245371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45948.693292245371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45948.693292245371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45948.693292245371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45948.693292245371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45948.693292245371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45948.693292245371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45948.693292245371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45948.693292245371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45948.693292245371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45948.693292245371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45948.693292245371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45948.693292245371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45948.693292245371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45948.693292245371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45948.693292245371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45948.693292245371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45948.693292245371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45948.693292245371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45948.693292245371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45948.693292245371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45948.693292245371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45948.693292245371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45948.693292245371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45948.693292245371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45948.693292245371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45948.693292245371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45948.693292245371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45948.693292245371</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row r="1354"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21.920445023148204</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9.1642297453727224</v>
      </c>
      <c r="H3" s="149">
        <v>45927.987534722219</v>
      </c>
      <c r="I3" s="146" t="str">
        <f>IFERROR(VLOOKUP(D3,DB!A:F,6,0),"")</f>
        <v>SCECO</v>
      </c>
      <c r="J3" s="146" t="str">
        <f>IFERROR(VLOOKUP(D3,DB!A:G,7,0),"")</f>
        <v>Vandalized</v>
      </c>
      <c r="K3" s="145" t="s">
        <v>39076</v>
      </c>
      <c r="L3" s="146" t="str">
        <f>IFERROR(VLOOKUP(D3,DB!A:I,9,0),"")</f>
        <v>Latis</v>
      </c>
    </row>
    <row r="4" spans="1:16383" ht="31.5" customHeight="1">
      <c r="A4" s="107"/>
      <c r="B4" s="106" t="str">
        <f>IFERROR(VLOOKUP(D4,DB!A:K,11,0),"")</f>
        <v/>
      </c>
      <c r="C4" s="108"/>
      <c r="D4" s="106"/>
      <c r="E4" s="109"/>
      <c r="F4" s="110"/>
      <c r="G4" s="78">
        <f ca="1">IFERROR(NOW()-F4,"-")</f>
        <v>45948.693292245371</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45948.693292245371</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45948.693292245371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45948.693292245371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45948.693292245371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45948.693292245371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45948.693292245371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45948.693292245371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45948.693292245371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45948.693292245371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45948.693292245371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45948.693292245371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45948.693292245371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45948.693292245371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45948.693292245371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45948.693292245371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45948.693292245371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45948.693292245371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45948.693292245371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45948.693292245371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45948.693292245371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45948.693292245371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45948.693292245371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45948.693292245371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45948.693292245371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45948.693292245371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45948.693292245371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45948.693292245371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45948.693292245371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45948.693292245371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45948.693292245371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45948.693292245371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45948.693292245371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45948.693292245371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45948.693292245371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45948.693292245371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45948.693292245371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45948.693292245371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45948.693292245371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45948.693292245371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45948.693292245371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45948.693292245371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45948.693292245371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45948.693292245371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45948.693292245371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45948.693292245371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45948.693292245371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45948.693292245371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45948.693292245371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45948.693292245371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45948.693292245371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45948.693292245371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45948.693292245371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45948.693292245371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45948.693292245371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45948.693292245371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45948.693292245371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45948.693292245371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45948.693292245371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45948.693292245371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45948.693292245371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45948.693292245371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45948.693292245371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45948.693292245371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45948.693292245371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45948.693292245371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45948.693292245371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45948.693292245371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45948.693292245371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45948.693292245371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45948.693292245371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45948.693292245371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45948.693292245371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45948.693292245371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45948.693292245371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45948.693292245371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45948.693292245371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45948.693292245371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45948.693292245371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45948.693292245371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45948.693292245371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45948.693292245371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45948.693292245371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45948.693292245371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45948.693292245371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45948.693292245371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45948.693292245371</v>
      </c>
      <c r="H90" s="110"/>
      <c r="I90" s="106" t="str">
        <f>IFERROR(VLOOKUP(D90,DB!A:F,6,0),"")</f>
        <v/>
      </c>
      <c r="J90" s="105" t="str">
        <f>IFERROR(VLOOKUP(D90,DB!A:G,7,0),"")</f>
        <v/>
      </c>
      <c r="K90" s="111"/>
      <c r="L90" s="112"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2025-10-18T13:38:45Z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